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koori0026\Desktop\zaisei\11_財政状況資料集\R04決算\01_初回\03_提出\"/>
    </mc:Choice>
  </mc:AlternateContent>
  <xr:revisionPtr revIDLastSave="0" documentId="13_ncr:1_{5A54EBEF-41C8-4110-A191-C950A9ABDEB5}" xr6:coauthVersionLast="45" xr6:coauthVersionMax="45" xr10:uidLastSave="{00000000-0000-0000-0000-000000000000}"/>
  <bookViews>
    <workbookView xWindow="20370" yWindow="-2235" windowWidth="2904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O34" i="10"/>
  <c r="CO35" i="10" s="1"/>
  <c r="BW34" i="10"/>
  <c r="BW35" i="10" s="1"/>
  <c r="BW36" i="10" s="1"/>
  <c r="BW37" i="10" s="1"/>
  <c r="BW38" i="10" s="1"/>
  <c r="BW39" i="10" s="1"/>
  <c r="BW40" i="10" s="1"/>
  <c r="BW41" i="10" s="1"/>
  <c r="BW42" i="10" s="1"/>
  <c r="BW43"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<sst xmlns="http://schemas.openxmlformats.org/spreadsheetml/2006/main" count="1084" uniqueCount="598">
  <si>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</si>
  <si>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</si>
  <si>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</si>
  <si>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</si>
  <si>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</si>
  <si>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</si>
  <si>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</si>
  <si>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</si>
  <si>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</si>
  <si>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</si>
  <si>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</si>
  <si>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</si>
  <si>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</si>
  <si>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</si>
  <si>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</si>
  <si>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</si>
  <si>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</si>
  <si>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</si>
  <si>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</si>
  <si>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</si>
  <si>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</si>
  <si>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</si>
  <si>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</si>
  <si>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</si>
  <si>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</si>
  <si>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</si>
  <si>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</si>
  <si>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</si>
  <si>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</si>
  <si>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</si>
  <si>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</si>
  <si>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</si>
  <si>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</si>
  <si>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</si>
  <si>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</si>
  <si>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</si>
  <si>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</si>
  <si>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</si>
  <si>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</si>
  <si>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</si>
  <si>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</si>
  <si>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</si>
  <si>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</si>
  <si>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</si>
  <si>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</si>
  <si>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</si>
  <si>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</si>
  <si>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</si>
  <si>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</si>
  <si>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</si>
  <si>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</si>
  <si>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</si>
  <si>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</si>
  <si>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</si>
  <si>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</si>
  <si>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</si>
  <si>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</si>
  <si>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</si>
  <si>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</si>
  <si>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</si>
  <si>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</si>
  <si>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</si>
  <si>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</si>
  <si>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</si>
  <si>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</si>
  <si>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</si>
  <si>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</si>
  <si>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</si>
  <si>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</si>
  <si>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</si>
  <si>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</si>
  <si>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</si>
  <si>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</si>
  <si>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</si>
  <si>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</si>
  <si>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</si>
  <si>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</si>
  <si>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</si>
  <si>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</si>
  <si>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</si>
  <si>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</si>
  <si>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</si>
  <si>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</si>
  <si>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</si>
  <si>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</si>
  <si>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</si>
  <si>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</si>
  <si>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</si>
  <si>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</si>
  <si>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</si>
  <si>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</si>
  <si>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</si>
  <si>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</si>
  <si>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</si>
  <si>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</si>
  <si>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</si>
  <si>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</si>
  <si>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</si>
  <si>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</si>
  <si>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</si>
  <si>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桑折町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</si>
  <si>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</si>
  <si>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</si>
  <si>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</si>
  <si>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</si>
  <si>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</si>
  <si>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</si>
  <si>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</si>
  <si>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</si>
  <si>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</si>
  <si>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</si>
  <si>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</si>
  <si>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</si>
  <si>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</si>
  <si>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</si>
  <si>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</si>
  <si>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</si>
  <si>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</si>
  <si>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</si>
  <si>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</si>
  <si>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</si>
  <si>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</si>
  <si>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</si>
  <si>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</si>
  <si>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</si>
  <si>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</si>
  <si>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</si>
  <si>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</si>
  <si>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</si>
  <si>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</si>
  <si>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</si>
  <si>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</si>
  <si>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</si>
  <si>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</si>
  <si>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</si>
  <si>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</si>
  <si>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</si>
  <si>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</si>
  <si>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</si>
  <si>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</si>
  <si>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</si>
  <si>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</si>
  <si>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</si>
  <si>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</si>
  <si>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</si>
  <si>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</si>
  <si>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</si>
  <si>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</si>
  <si>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</si>
  <si>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</si>
  <si>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</si>
  <si>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</si>
  <si>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</si>
  <si>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</si>
  <si>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</si>
  <si>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</si>
  <si>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</si>
  <si>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</si>
  <si>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</si>
  <si>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</si>
  <si>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</si>
  <si>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</si>
  <si>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</si>
  <si>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</si>
  <si>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</si>
  <si>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</si>
  <si>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</si>
  <si>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</si>
  <si>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</si>
  <si>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</si>
  <si>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</si>
  <si>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</si>
  <si>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</si>
  <si>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</si>
  <si>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</si>
  <si>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</si>
  <si>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</si>
  <si>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</si>
  <si>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</si>
  <si>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</si>
  <si>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</si>
  <si>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</si>
  <si>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</si>
  <si>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</si>
  <si>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</si>
  <si>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</si>
  <si>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</si>
  <si>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</si>
  <si>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</si>
  <si>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</si>
  <si>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</si>
  <si>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</si>
  <si>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</si>
  <si>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</si>
  <si>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</si>
  <si>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</si>
  <si>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</si>
  <si>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</si>
  <si>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</si>
  <si>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</si>
  <si>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</si>
  <si>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</si>
  <si>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</si>
  <si>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</si>
  <si>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</si>
  <si>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</si>
  <si>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</si>
  <si>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</si>
  <si>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</si>
  <si>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</si>
  <si>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</si>
  <si>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</si>
  <si>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</si>
  <si>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</si>
  <si>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</si>
  <si>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</si>
  <si>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</si>
  <si>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</si>
  <si>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福島県桑折町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</si>
  <si>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</si>
  <si>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</si>
  <si>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</si>
  <si>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</si>
  <si>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</si>
  <si>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</si>
  <si>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</si>
  <si>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</si>
  <si>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</si>
  <si>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</si>
  <si>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</si>
  <si>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</si>
  <si>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</si>
  <si>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</si>
  <si>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</si>
  <si>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</si>
  <si>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</si>
  <si>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</si>
  <si>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</si>
  <si>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</si>
  <si>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</si>
  <si>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</si>
  <si>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</si>
  <si>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</si>
  <si>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</si>
  <si>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</si>
  <si>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</si>
  <si>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</si>
  <si>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</si>
  <si>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</si>
  <si>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</si>
  <si>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</si>
  <si>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</si>
  <si>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</si>
  <si>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</si>
  <si>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</si>
  <si>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</si>
  <si>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</si>
  <si>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</si>
  <si>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</si>
  <si>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</si>
  <si>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</si>
  <si>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</si>
  <si>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</si>
  <si>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</si>
  <si>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</si>
  <si>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</si>
  <si>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</si>
  <si>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</si>
  <si>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</si>
  <si>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</si>
  <si>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</si>
  <si>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</si>
  <si>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</si>
  <si>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</si>
  <si>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</si>
  <si>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</si>
  <si>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</si>
  <si>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</si>
  <si>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</si>
  <si>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</si>
  <si>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</si>
  <si>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</si>
  <si>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</si>
  <si>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</si>
  <si>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</si>
  <si>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</si>
  <si>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</si>
  <si>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</si>
  <si>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</si>
  <si>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</si>
  <si>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</si>
  <si>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</si>
  <si>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</si>
  <si>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</si>
  <si>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</si>
  <si>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</si>
  <si>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</si>
  <si>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</si>
  <si>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</si>
  <si>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</si>
  <si>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</si>
  <si>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</si>
  <si>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</si>
  <si>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</si>
  <si>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</si>
  <si>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</si>
  <si>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</si>
  <si>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</si>
  <si>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</si>
  <si>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</si>
  <si>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</si>
  <si>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</si>
  <si>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</si>
  <si>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</si>
  <si>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</si>
  <si>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</si>
  <si>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</si>
  <si>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</si>
  <si>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</si>
  <si>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</si>
  <si>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</si>
  <si>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</si>
  <si>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</si>
  <si>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</si>
  <si>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</si>
  <si>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</si>
  <si>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</si>
  <si>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</si>
  <si>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</si>
  <si>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</si>
  <si>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</si>
  <si>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</si>
  <si>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</si>
  <si>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</si>
  <si>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</si>
  <si>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</si>
  <si>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</si>
  <si>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</si>
  <si>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</si>
  <si>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</si>
  <si>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</si>
  <si>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</si>
  <si>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</si>
  <si>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</si>
  <si>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</si>
  <si>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</si>
  <si>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</si>
  <si>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</si>
  <si>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</si>
  <si>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</si>
  <si>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</si>
  <si>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</si>
  <si>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</si>
  <si>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</si>
  <si>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</si>
  <si>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</si>
  <si>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</si>
  <si>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</si>
  <si>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</si>
  <si>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</si>
  <si>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</si>
  <si>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</si>
  <si>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</si>
  <si>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</si>
  <si>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</si>
  <si>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</si>
  <si>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</si>
  <si>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</si>
  <si>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</si>
  <si>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</si>
  <si>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</si>
  <si>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福島県桑折町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</si>
  <si>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</si>
  <si>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</si>
  <si>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</si>
  <si>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</si>
  <si>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</si>
  <si>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</si>
  <si>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</si>
  <si>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</si>
  <si>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</si>
  <si>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</si>
  <si>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</si>
  <si>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</si>
  <si>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</si>
  <si>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</si>
  <si>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</si>
  <si>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</si>
  <si>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</si>
  <si>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</si>
  <si>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</si>
  <si>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</si>
  <si>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</si>
  <si>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</si>
  <si>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</si>
  <si>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</si>
  <si>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</si>
  <si>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</si>
  <si>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</si>
  <si>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</si>
  <si>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</si>
  <si>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</si>
  <si>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</si>
  <si>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</si>
  <si>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</si>
  <si>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</si>
  <si>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</si>
  <si>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</si>
  <si>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</si>
  <si>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</si>
  <si>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</si>
  <si>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</si>
  <si>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</si>
  <si>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</si>
  <si>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</si>
  <si>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</si>
  <si>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</si>
  <si>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</si>
  <si>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</si>
  <si>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</si>
  <si>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</si>
  <si>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</si>
  <si>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</si>
  <si>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</si>
  <si>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</si>
  <si>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</si>
  <si>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</si>
  <si>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</si>
  <si>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</si>
  <si>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</si>
  <si>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</si>
  <si>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</si>
  <si>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</si>
  <si>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</si>
  <si>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</si>
  <si>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</si>
  <si>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</si>
  <si>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</si>
  <si>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</si>
  <si>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</si>
  <si>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</si>
  <si>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</si>
  <si>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</si>
  <si>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</si>
  <si>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</si>
  <si>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</si>
  <si>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</si>
  <si>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</si>
  <si>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</si>
  <si>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</si>
  <si>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</si>
  <si>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</si>
  <si>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</si>
  <si>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</si>
  <si>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</si>
  <si>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</si>
  <si>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</si>
  <si>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</si>
  <si>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</si>
  <si>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</si>
  <si>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</si>
  <si>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</si>
  <si>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</si>
  <si>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</si>
  <si>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</si>
  <si>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</si>
  <si>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</si>
  <si>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</si>
  <si>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</si>
  <si>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</si>
  <si>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</si>
  <si>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</si>
  <si>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</si>
  <si>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</si>
  <si>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</si>
  <si>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</si>
  <si>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</si>
  <si>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</si>
  <si>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</si>
  <si>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</si>
  <si>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</si>
  <si>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</si>
  <si>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</si>
  <si>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</si>
  <si>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</si>
  <si>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</si>
  <si>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</si>
  <si>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</si>
  <si>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</si>
  <si>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</si>
  <si>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</si>
  <si>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</si>
  <si>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</si>
  <si>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</si>
  <si>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</si>
  <si>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</si>
  <si>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</si>
  <si>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</si>
  <si>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</si>
  <si>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</si>
  <si>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</si>
  <si>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</si>
  <si>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</si>
  <si>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</si>
  <si>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</si>
  <si>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</si>
  <si>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</si>
  <si>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</si>
  <si>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</si>
  <si>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</si>
  <si>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</si>
  <si>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</si>
  <si>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</si>
  <si>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</si>
  <si>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</si>
  <si>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</si>
  <si>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</si>
  <si>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</si>
  <si>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</si>
  <si>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</si>
  <si>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</si>
  <si>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</si>
  <si>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</si>
  <si>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</si>
  <si>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</si>
  <si>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</si>
  <si>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</si>
  <si>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</si>
  <si>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</si>
  <si>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</si>
  <si>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</si>
  <si>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</si>
  <si>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</si>
  <si>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</si>
  <si>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</si>
  <si>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</si>
  <si>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</si>
  <si>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</si>
  <si>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</si>
  <si>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</si>
  <si>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</si>
  <si>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</si>
  <si>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</si>
  <si>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</si>
  <si>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</si>
  <si>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</si>
  <si>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</si>
  <si>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</si>
  <si>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</si>
  <si>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</si>
  <si>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</si>
  <si>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</si>
  <si>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</si>
  <si>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</si>
  <si>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</si>
  <si>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</si>
  <si>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</si>
  <si>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</si>
  <si>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</si>
  <si>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4.20</t>
  </si>
  <si>
    <t>▲ 3.18</t>
  </si>
  <si>
    <t>▲ 2.41</t>
  </si>
  <si>
    <t>▲ 3.95</t>
  </si>
  <si>
    <t>水道事業会計</t>
  </si>
  <si>
    <t>一般会計</t>
  </si>
  <si>
    <t>介護保険特別会計（保険事業勘定）</t>
  </si>
  <si>
    <t>国民健康保険特別会計（事業勘定）</t>
  </si>
  <si>
    <t>公共下水道事業特別会計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</si>
  <si>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</si>
  <si>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</si>
  <si>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</si>
  <si>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</si>
  <si>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</si>
  <si>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</si>
  <si>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</si>
  <si>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</si>
  <si>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</si>
  <si>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公立藤田病院組合 病院事業会計</t>
  </si>
  <si>
    <t>伊達地方消防組合 一般会計</t>
  </si>
  <si>
    <t>伊達地方衛生処理組合 一般会計</t>
  </si>
  <si>
    <t>伊達地方衛生処理組合 し尿処理事業特別会計</t>
  </si>
  <si>
    <t>伊達地方衛生処理組合 ごみ処理事業特別会計</t>
  </si>
  <si>
    <t>福島地方水道用水供給企業団 福島地方水道企業団会計</t>
  </si>
  <si>
    <t>福島県後期高齢者医療広域連合 一般会計</t>
  </si>
  <si>
    <t>福島県後期高齢者医療広域連合 後期高齢者医療特別会計</t>
  </si>
  <si>
    <t>福島県市町村総合事務組合 一般会計</t>
  </si>
  <si>
    <t>福島県市町村総合事務組合 消防補償等特別会計</t>
  </si>
  <si>
    <t>福島県市町村総合事務組合 消防賞じゅつ金特別会計</t>
  </si>
  <si>
    <t>福島県市町村総合事務組合 非常勤職員公務災害補償特別会計</t>
  </si>
  <si>
    <t>福島県市町村総合事務組合 自治会館管理特別会計</t>
  </si>
  <si>
    <t>(一財)桑折町振興公社</t>
  </si>
  <si>
    <t>福島地方土地開発公社</t>
  </si>
  <si>
    <t>ふれあい福祉基金</t>
    <phoneticPr fontId="2"/>
  </si>
  <si>
    <t>文教施設建設基金</t>
    <phoneticPr fontId="2"/>
  </si>
  <si>
    <t>がんばるふるさと・桑折応援基金</t>
    <phoneticPr fontId="2"/>
  </si>
  <si>
    <t>公共施設維持管理基金</t>
    <phoneticPr fontId="2"/>
  </si>
  <si>
    <t>伊達桑折IC周辺インフラ整備基金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</si>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</sst>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7EA8-4520-A8B5-F1D07A0B1F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45108</c:v>
                </c:pt>
                <c:pt idx="1">
                  <c:v>105575</c:v>
                </c:pt>
                <c:pt idx="2">
                  <c:v>167724</c:v>
                </c:pt>
                <c:pt idx="3">
                  <c:v>27574</c:v>
                </c:pt>
                <c:pt idx="4">
                  <c:v>58428</c:v>
                </c:pt>
              </c:numCache>
            </c:numRef>
          </c:val>
          <c:smooth val="0"/>
          <c:extLst>
            <c:ext xmlns:c16="http://schemas.microsoft.com/office/drawing/2014/chart" uri="{C3380CC4-5D6E-409C-BE32-E72D297353CC}">
              <c16:uniqueId val="{00000001-7EA8-4520-A8B5-F1D07A0B1F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7.94</c:v>
                </c:pt>
                <c:pt idx="1">
                  <c:v>9.11</c:v>
                </c:pt>
                <c:pt idx="2">
                  <c:v>6.12</c:v>
                </c:pt>
                <c:pt idx="3">
                  <c:v>15.13</c:v>
                </c:pt>
                <c:pt idx="4">
                  <c:v>11.52</c:v>
                </c:pt>
              </c:numCache>
            </c:numRef>
          </c:val>
          <c:extLst>
            <c:ext xmlns:c16="http://schemas.microsoft.com/office/drawing/2014/chart" uri="{C3380CC4-5D6E-409C-BE32-E72D297353CC}">
              <c16:uniqueId val="{00000000-70AC-4D66-AA60-97037165F9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25.13</c:v>
                </c:pt>
                <c:pt idx="1">
                  <c:v>24.84</c:v>
                </c:pt>
                <c:pt idx="2">
                  <c:v>27.83</c:v>
                </c:pt>
                <c:pt idx="3">
                  <c:v>29.13</c:v>
                </c:pt>
                <c:pt idx="4">
                  <c:v>37.72</c:v>
                </c:pt>
              </c:numCache>
            </c:numRef>
          </c:val>
          <c:extLst>
            <c:ext xmlns:c16="http://schemas.microsoft.com/office/drawing/2014/chart" uri="{C3380CC4-5D6E-409C-BE32-E72D297353CC}">
              <c16:uniqueId val="{00000001-70AC-4D66-AA60-97037165F9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-4.2</c:v>
                </c:pt>
                <c:pt idx="1">
                  <c:v>-3.18</c:v>
                </c:pt>
                <c:pt idx="2">
                  <c:v>-2.41</c:v>
                </c:pt>
                <c:pt idx="3">
                  <c:v>9.42</c:v>
                </c:pt>
                <c:pt idx="4">
                  <c:v>-3.95</c:v>
                </c:pt>
              </c:numCache>
            </c:numRef>
          </c:val>
          <c:smooth val="0"/>
          <c:extLst>
            <c:ext xmlns:c16="http://schemas.microsoft.com/office/drawing/2014/chart" uri="{C3380CC4-5D6E-409C-BE32-E72D297353CC}">
              <c16:uniqueId val="{00000002-70AC-4D66-AA60-97037165F9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D03-4795-BC4E-5C3AF584B7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03-4795-BC4E-5C3AF584B75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03-4795-BC4E-5C3AF584B75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D03-4795-BC4E-5C3AF584B75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0.05</c:v>
                </c:pt>
                <c:pt idx="8">
                  <c:v>#N/A</c:v>
                </c:pt>
                <c:pt idx="9">
                  <c:v>0.13</c:v>
                </c:pt>
              </c:numCache>
            </c:numRef>
          </c:val>
          <c:extLst>
            <c:ext xmlns:c16="http://schemas.microsoft.com/office/drawing/2014/chart" uri="{C3380CC4-5D6E-409C-BE32-E72D297353CC}">
              <c16:uniqueId val="{00000004-9D03-4795-BC4E-5C3AF584B75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0.14000000000000001</c:v>
                </c:pt>
                <c:pt idx="2">
                  <c:v>#N/A</c:v>
                </c:pt>
                <c:pt idx="3">
                  <c:v>0.12</c:v>
                </c:pt>
                <c:pt idx="4">
                  <c:v>#N/A</c:v>
                </c:pt>
                <c:pt idx="5">
                  <c:v>0.27</c:v>
                </c:pt>
                <c:pt idx="6">
                  <c:v>#N/A</c:v>
                </c:pt>
                <c:pt idx="7">
                  <c:v>0.57999999999999996</c:v>
                </c:pt>
                <c:pt idx="8">
                  <c:v>#N/A</c:v>
                </c:pt>
                <c:pt idx="9">
                  <c:v>0.37</c:v>
                </c:pt>
              </c:numCache>
            </c:numRef>
          </c:val>
          <c:extLst>
            <c:ext xmlns:c16="http://schemas.microsoft.com/office/drawing/2014/chart" uri="{C3380CC4-5D6E-409C-BE32-E72D297353CC}">
              <c16:uniqueId val="{00000005-9D03-4795-BC4E-5C3AF584B751}"/>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1.65</c:v>
                </c:pt>
                <c:pt idx="2">
                  <c:v>#N/A</c:v>
                </c:pt>
                <c:pt idx="3">
                  <c:v>1.23</c:v>
                </c:pt>
                <c:pt idx="4">
                  <c:v>#N/A</c:v>
                </c:pt>
                <c:pt idx="5">
                  <c:v>1.4</c:v>
                </c:pt>
                <c:pt idx="6">
                  <c:v>#N/A</c:v>
                </c:pt>
                <c:pt idx="7">
                  <c:v>1.07</c:v>
                </c:pt>
                <c:pt idx="8">
                  <c:v>#N/A</c:v>
                </c:pt>
                <c:pt idx="9">
                  <c:v>1.38</c:v>
                </c:pt>
              </c:numCache>
            </c:numRef>
          </c:val>
          <c:extLst>
            <c:ext xmlns:c16="http://schemas.microsoft.com/office/drawing/2014/chart" uri="{C3380CC4-5D6E-409C-BE32-E72D297353CC}">
              <c16:uniqueId val="{00000006-9D03-4795-BC4E-5C3AF584B751}"/>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2.19</c:v>
                </c:pt>
                <c:pt idx="2">
                  <c:v>#N/A</c:v>
                </c:pt>
                <c:pt idx="3">
                  <c:v>1.1100000000000001</c:v>
                </c:pt>
                <c:pt idx="4">
                  <c:v>#N/A</c:v>
                </c:pt>
                <c:pt idx="5">
                  <c:v>1.25</c:v>
                </c:pt>
                <c:pt idx="6">
                  <c:v>#N/A</c:v>
                </c:pt>
                <c:pt idx="7">
                  <c:v>1.63</c:v>
                </c:pt>
                <c:pt idx="8">
                  <c:v>#N/A</c:v>
                </c:pt>
                <c:pt idx="9">
                  <c:v>4.0999999999999996</c:v>
                </c:pt>
              </c:numCache>
            </c:numRef>
          </c:val>
          <c:extLst>
            <c:ext xmlns:c16="http://schemas.microsoft.com/office/drawing/2014/chart" uri="{C3380CC4-5D6E-409C-BE32-E72D297353CC}">
              <c16:uniqueId val="{00000007-9D03-4795-BC4E-5C3AF584B75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7.93</c:v>
                </c:pt>
                <c:pt idx="2">
                  <c:v>#N/A</c:v>
                </c:pt>
                <c:pt idx="3">
                  <c:v>10.96</c:v>
                </c:pt>
                <c:pt idx="4">
                  <c:v>#N/A</c:v>
                </c:pt>
                <c:pt idx="5">
                  <c:v>6.12</c:v>
                </c:pt>
                <c:pt idx="6">
                  <c:v>#N/A</c:v>
                </c:pt>
                <c:pt idx="7">
                  <c:v>15.12</c:v>
                </c:pt>
                <c:pt idx="8">
                  <c:v>#N/A</c:v>
                </c:pt>
                <c:pt idx="9">
                  <c:v>11.52</c:v>
                </c:pt>
              </c:numCache>
            </c:numRef>
          </c:val>
          <c:extLst>
            <c:ext xmlns:c16="http://schemas.microsoft.com/office/drawing/2014/chart" uri="{C3380CC4-5D6E-409C-BE32-E72D297353CC}">
              <c16:uniqueId val="{00000008-9D03-4795-BC4E-5C3AF584B75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13.09</c:v>
                </c:pt>
                <c:pt idx="2">
                  <c:v>#N/A</c:v>
                </c:pt>
                <c:pt idx="3">
                  <c:v>15.9</c:v>
                </c:pt>
                <c:pt idx="4">
                  <c:v>#N/A</c:v>
                </c:pt>
                <c:pt idx="5">
                  <c:v>16.46</c:v>
                </c:pt>
                <c:pt idx="6">
                  <c:v>#N/A</c:v>
                </c:pt>
                <c:pt idx="7">
                  <c:v>15.9</c:v>
                </c:pt>
                <c:pt idx="8">
                  <c:v>#N/A</c:v>
                </c:pt>
                <c:pt idx="9">
                  <c:v>16.760000000000002</c:v>
                </c:pt>
              </c:numCache>
            </c:numRef>
          </c:val>
          <c:extLst>
            <c:ext xmlns:c16="http://schemas.microsoft.com/office/drawing/2014/chart" uri="{C3380CC4-5D6E-409C-BE32-E72D297353CC}">
              <c16:uniqueId val="{00000009-9D03-4795-BC4E-5C3AF584B7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368</c:v>
                </c:pt>
                <c:pt idx="5">
                  <c:v>364</c:v>
                </c:pt>
                <c:pt idx="8">
                  <c:v>379</c:v>
                </c:pt>
                <c:pt idx="11">
                  <c:v>386</c:v>
                </c:pt>
                <c:pt idx="14">
                  <c:v>388</c:v>
                </c:pt>
              </c:numCache>
            </c:numRef>
          </c:val>
          <c:extLst>
            <c:ext xmlns:c16="http://schemas.microsoft.com/office/drawing/2014/chart" uri="{C3380CC4-5D6E-409C-BE32-E72D297353CC}">
              <c16:uniqueId val="{00000000-4D84-4A6A-B1F8-2C1A941AD6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84-4A6A-B1F8-2C1A941AD6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35</c:v>
                </c:pt>
                <c:pt idx="3">
                  <c:v>0</c:v>
                </c:pt>
                <c:pt idx="6">
                  <c:v>0</c:v>
                </c:pt>
                <c:pt idx="9">
                  <c:v>0</c:v>
                </c:pt>
                <c:pt idx="12">
                  <c:v>0</c:v>
                </c:pt>
              </c:numCache>
            </c:numRef>
          </c:val>
          <c:extLst>
            <c:ext xmlns:c16="http://schemas.microsoft.com/office/drawing/2014/chart" uri="{C3380CC4-5D6E-409C-BE32-E72D297353CC}">
              <c16:uniqueId val="{00000002-4D84-4A6A-B1F8-2C1A941AD6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85</c:v>
                </c:pt>
                <c:pt idx="3">
                  <c:v>95</c:v>
                </c:pt>
                <c:pt idx="6">
                  <c:v>76</c:v>
                </c:pt>
                <c:pt idx="9">
                  <c:v>75</c:v>
                </c:pt>
                <c:pt idx="12">
                  <c:v>82</c:v>
                </c:pt>
              </c:numCache>
            </c:numRef>
          </c:val>
          <c:extLst>
            <c:ext xmlns:c16="http://schemas.microsoft.com/office/drawing/2014/chart" uri="{C3380CC4-5D6E-409C-BE32-E72D297353CC}">
              <c16:uniqueId val="{00000003-4D84-4A6A-B1F8-2C1A941AD6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141</c:v>
                </c:pt>
                <c:pt idx="3">
                  <c:v>142</c:v>
                </c:pt>
                <c:pt idx="6">
                  <c:v>146</c:v>
                </c:pt>
                <c:pt idx="9">
                  <c:v>159</c:v>
                </c:pt>
                <c:pt idx="12">
                  <c:v>161</c:v>
                </c:pt>
              </c:numCache>
            </c:numRef>
          </c:val>
          <c:extLst>
            <c:ext xmlns:c16="http://schemas.microsoft.com/office/drawing/2014/chart" uri="{C3380CC4-5D6E-409C-BE32-E72D297353CC}">
              <c16:uniqueId val="{00000004-4D84-4A6A-B1F8-2C1A941AD6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84-4A6A-B1F8-2C1A941AD6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84-4A6A-B1F8-2C1A941AD6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416</c:v>
                </c:pt>
                <c:pt idx="3">
                  <c:v>424</c:v>
                </c:pt>
                <c:pt idx="6">
                  <c:v>451</c:v>
                </c:pt>
                <c:pt idx="9">
                  <c:v>468</c:v>
                </c:pt>
                <c:pt idx="12">
                  <c:v>473</c:v>
                </c:pt>
              </c:numCache>
            </c:numRef>
          </c:val>
          <c:extLst>
            <c:ext xmlns:c16="http://schemas.microsoft.com/office/drawing/2014/chart" uri="{C3380CC4-5D6E-409C-BE32-E72D297353CC}">
              <c16:uniqueId val="{00000007-4D84-4A6A-B1F8-2C1A941AD6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309</c:v>
                </c:pt>
                <c:pt idx="2">
                  <c:v>#N/A</c:v>
                </c:pt>
                <c:pt idx="3">
                  <c:v>#N/A</c:v>
                </c:pt>
                <c:pt idx="4">
                  <c:v>297</c:v>
                </c:pt>
                <c:pt idx="5">
                  <c:v>#N/A</c:v>
                </c:pt>
                <c:pt idx="6">
                  <c:v>#N/A</c:v>
                </c:pt>
                <c:pt idx="7">
                  <c:v>294</c:v>
                </c:pt>
                <c:pt idx="8">
                  <c:v>#N/A</c:v>
                </c:pt>
                <c:pt idx="9">
                  <c:v>#N/A</c:v>
                </c:pt>
                <c:pt idx="10">
                  <c:v>316</c:v>
                </c:pt>
                <c:pt idx="11">
                  <c:v>#N/A</c:v>
                </c:pt>
                <c:pt idx="12">
                  <c:v>#N/A</c:v>
                </c:pt>
                <c:pt idx="13">
                  <c:v>328</c:v>
                </c:pt>
                <c:pt idx="14">
                  <c:v>#N/A</c:v>
                </c:pt>
              </c:numCache>
            </c:numRef>
          </c:val>
          <c:smooth val="0"/>
          <c:extLst>
            <c:ext xmlns:c16="http://schemas.microsoft.com/office/drawing/2014/chart" uri="{C3380CC4-5D6E-409C-BE32-E72D297353CC}">
              <c16:uniqueId val="{00000008-4D84-4A6A-B1F8-2C1A941AD6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4263</c:v>
                </c:pt>
                <c:pt idx="5">
                  <c:v>4206</c:v>
                </c:pt>
                <c:pt idx="8">
                  <c:v>4324</c:v>
                </c:pt>
                <c:pt idx="11">
                  <c:v>4198</c:v>
                </c:pt>
                <c:pt idx="14">
                  <c:v>4107</c:v>
                </c:pt>
              </c:numCache>
            </c:numRef>
          </c:val>
          <c:extLst>
            <c:ext xmlns:c16="http://schemas.microsoft.com/office/drawing/2014/chart" uri="{C3380CC4-5D6E-409C-BE32-E72D297353CC}">
              <c16:uniqueId val="{00000000-3D86-4FE5-BF56-0E0920F65B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c:v>
                </c:pt>
                <c:pt idx="5">
                  <c:v>11</c:v>
                </c:pt>
                <c:pt idx="8">
                  <c:v>10</c:v>
                </c:pt>
                <c:pt idx="11">
                  <c:v>233</c:v>
                </c:pt>
                <c:pt idx="14">
                  <c:v>240</c:v>
                </c:pt>
              </c:numCache>
            </c:numRef>
          </c:val>
          <c:extLst>
            <c:ext xmlns:c16="http://schemas.microsoft.com/office/drawing/2014/chart" uri="{C3380CC4-5D6E-409C-BE32-E72D297353CC}">
              <c16:uniqueId val="{00000001-3D86-4FE5-BF56-0E0920F65B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2933</c:v>
                </c:pt>
                <c:pt idx="5">
                  <c:v>2651</c:v>
                </c:pt>
                <c:pt idx="8">
                  <c:v>2130</c:v>
                </c:pt>
                <c:pt idx="11">
                  <c:v>2374</c:v>
                </c:pt>
                <c:pt idx="14">
                  <c:v>2530</c:v>
                </c:pt>
              </c:numCache>
            </c:numRef>
          </c:val>
          <c:extLst>
            <c:ext xmlns:c16="http://schemas.microsoft.com/office/drawing/2014/chart" uri="{C3380CC4-5D6E-409C-BE32-E72D297353CC}">
              <c16:uniqueId val="{00000002-3D86-4FE5-BF56-0E0920F65B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86-4FE5-BF56-0E0920F65B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86-4FE5-BF56-0E0920F65B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86-4FE5-BF56-0E0920F65B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638</c:v>
                </c:pt>
                <c:pt idx="3">
                  <c:v>593</c:v>
                </c:pt>
                <c:pt idx="6">
                  <c:v>522</c:v>
                </c:pt>
                <c:pt idx="9">
                  <c:v>479</c:v>
                </c:pt>
                <c:pt idx="12">
                  <c:v>434</c:v>
                </c:pt>
              </c:numCache>
            </c:numRef>
          </c:val>
          <c:extLst>
            <c:ext xmlns:c16="http://schemas.microsoft.com/office/drawing/2014/chart" uri="{C3380CC4-5D6E-409C-BE32-E72D297353CC}">
              <c16:uniqueId val="{00000006-3D86-4FE5-BF56-0E0920F65B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843</c:v>
                </c:pt>
                <c:pt idx="3">
                  <c:v>784</c:v>
                </c:pt>
                <c:pt idx="6">
                  <c:v>667</c:v>
                </c:pt>
                <c:pt idx="9">
                  <c:v>619</c:v>
                </c:pt>
                <c:pt idx="12">
                  <c:v>580</c:v>
                </c:pt>
              </c:numCache>
            </c:numRef>
          </c:val>
          <c:extLst>
            <c:ext xmlns:c16="http://schemas.microsoft.com/office/drawing/2014/chart" uri="{C3380CC4-5D6E-409C-BE32-E72D297353CC}">
              <c16:uniqueId val="{00000007-3D86-4FE5-BF56-0E0920F65B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1311</c:v>
                </c:pt>
                <c:pt idx="3">
                  <c:v>1274</c:v>
                </c:pt>
                <c:pt idx="6">
                  <c:v>1268</c:v>
                </c:pt>
                <c:pt idx="9">
                  <c:v>1217</c:v>
                </c:pt>
                <c:pt idx="12">
                  <c:v>1172</c:v>
                </c:pt>
              </c:numCache>
            </c:numRef>
          </c:val>
          <c:extLst>
            <c:ext xmlns:c16="http://schemas.microsoft.com/office/drawing/2014/chart" uri="{C3380CC4-5D6E-409C-BE32-E72D297353CC}">
              <c16:uniqueId val="{00000008-3D86-4FE5-BF56-0E0920F65B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236</c:v>
                </c:pt>
                <c:pt idx="3">
                  <c:v>201</c:v>
                </c:pt>
                <c:pt idx="6">
                  <c:v>168</c:v>
                </c:pt>
                <c:pt idx="9">
                  <c:v>136</c:v>
                </c:pt>
                <c:pt idx="12">
                  <c:v>106</c:v>
                </c:pt>
              </c:numCache>
            </c:numRef>
          </c:val>
          <c:extLst>
            <c:ext xmlns:c16="http://schemas.microsoft.com/office/drawing/2014/chart" uri="{C3380CC4-5D6E-409C-BE32-E72D297353CC}">
              <c16:uniqueId val="{00000009-3D86-4FE5-BF56-0E0920F65B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4290</c:v>
                </c:pt>
                <c:pt idx="3">
                  <c:v>4457</c:v>
                </c:pt>
                <c:pt idx="6">
                  <c:v>5036</c:v>
                </c:pt>
                <c:pt idx="9">
                  <c:v>4846</c:v>
                </c:pt>
                <c:pt idx="12">
                  <c:v>4771</c:v>
                </c:pt>
              </c:numCache>
            </c:numRef>
          </c:val>
          <c:extLst>
            <c:ext xmlns:c16="http://schemas.microsoft.com/office/drawing/2014/chart" uri="{C3380CC4-5D6E-409C-BE32-E72D297353CC}">
              <c16:uniqueId val="{0000000A-3D86-4FE5-BF56-0E0920F65B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111</c:v>
                </c:pt>
                <c:pt idx="2">
                  <c:v>#N/A</c:v>
                </c:pt>
                <c:pt idx="3">
                  <c:v>#N/A</c:v>
                </c:pt>
                <c:pt idx="4">
                  <c:v>441</c:v>
                </c:pt>
                <c:pt idx="5">
                  <c:v>#N/A</c:v>
                </c:pt>
                <c:pt idx="6">
                  <c:v>#N/A</c:v>
                </c:pt>
                <c:pt idx="7">
                  <c:v>1197</c:v>
                </c:pt>
                <c:pt idx="8">
                  <c:v>#N/A</c:v>
                </c:pt>
                <c:pt idx="9">
                  <c:v>#N/A</c:v>
                </c:pt>
                <c:pt idx="10">
                  <c:v>493</c:v>
                </c:pt>
                <c:pt idx="11">
                  <c:v>#N/A</c:v>
                </c:pt>
                <c:pt idx="12">
                  <c:v>#N/A</c:v>
                </c:pt>
                <c:pt idx="13">
                  <c:v>186</c:v>
                </c:pt>
                <c:pt idx="14">
                  <c:v>#N/A</c:v>
                </c:pt>
              </c:numCache>
            </c:numRef>
          </c:val>
          <c:smooth val="0"/>
          <c:extLst>
            <c:ext xmlns:c16="http://schemas.microsoft.com/office/drawing/2014/chart" uri="{C3380CC4-5D6E-409C-BE32-E72D297353CC}">
              <c16:uniqueId val="{0000000B-3D86-4FE5-BF56-0E0920F65B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1008</c:v>
                </c:pt>
                <c:pt idx="1">
                  <c:v>1124</c:v>
                </c:pt>
                <c:pt idx="2">
                  <c:v>1421</c:v>
                </c:pt>
              </c:numCache>
            </c:numRef>
          </c:val>
          <c:extLst>
            <c:ext xmlns:c16="http://schemas.microsoft.com/office/drawing/2014/chart" uri="{C3380CC4-5D6E-409C-BE32-E72D297353CC}">
              <c16:uniqueId val="{00000000-E02F-4E4A-8E0C-816A70142C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134</c:v>
                </c:pt>
                <c:pt idx="1">
                  <c:v>134</c:v>
                </c:pt>
                <c:pt idx="2">
                  <c:v>134</c:v>
                </c:pt>
              </c:numCache>
            </c:numRef>
          </c:val>
          <c:extLst>
            <c:ext xmlns:c16="http://schemas.microsoft.com/office/drawing/2014/chart" uri="{C3380CC4-5D6E-409C-BE32-E72D297353CC}">
              <c16:uniqueId val="{00000001-E02F-4E4A-8E0C-816A70142C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666</c:v>
                </c:pt>
                <c:pt idx="1">
                  <c:v>787</c:v>
                </c:pt>
                <c:pt idx="2">
                  <c:v>969</c:v>
                </c:pt>
              </c:numCache>
            </c:numRef>
          </c:val>
          <c:extLst>
            <c:ext xmlns:c16="http://schemas.microsoft.com/office/drawing/2014/chart" uri="{C3380CC4-5D6E-409C-BE32-E72D297353CC}">
              <c16:uniqueId val="{00000002-E02F-4E4A-8E0C-816A70142C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実質公債費比率</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分子</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の大部分を占める地方債元利償還金は、令和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月福島県沖地震に係る災害復旧事業の令和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年度借入分の償還が始まったことにより増加傾向にある。引き続き新規地方債発行の抑制と、交付税措置が有利な地方債の活用に努めていく。</a:t>
          </a:r>
          <a:endParaRPr lang="ja-JP" altLang="ja-JP" sz="18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近年、満期一括償還地方債の借入をしていない状況である。</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既地方債の償還が進んだことによる地方債残高の減少、既設定の債務負担行為に係る支出が着実に進展したことによる債務負担行為支出予定額の減少、公共下水道事業の企業債残高減少による公営企業債等繰入見込額の減少、一部事務組合の組合債残高減少による組合等負担等見込額の減少、さらに公債費に充当可能な基金残高の増により分子は減となった。</a:t>
          </a:r>
          <a:endParaRPr lang="ja-JP" altLang="ja-JP" sz="1400">
            <a:effectLst/>
          </a:endParaRPr>
        </a:p>
        <a:p>
          <a:r>
            <a:rPr kumimoji="1" lang="ja-JP" altLang="ja-JP" sz="1400">
              <a:solidFill>
                <a:schemeClr val="dk1"/>
              </a:solidFill>
              <a:effectLst/>
              <a:latin typeface="+mn-lt"/>
              <a:ea typeface="+mn-ea"/>
              <a:cs typeface="+mn-cs"/>
            </a:rPr>
            <a:t>引き続き一部事務組合への負担金については構成市町と</a:t>
          </a:r>
          <a:r>
            <a:rPr lang="ja-JP" altLang="ja-JP" sz="1400" b="0" i="0" baseline="0">
              <a:solidFill>
                <a:schemeClr val="dk1"/>
              </a:solidFill>
              <a:effectLst/>
              <a:latin typeface="+mn-lt"/>
              <a:ea typeface="+mn-ea"/>
              <a:cs typeface="+mn-cs"/>
            </a:rPr>
            <a:t>関連団体の負担金が過大とならないよう連携するとともに、</a:t>
          </a:r>
          <a:r>
            <a:rPr kumimoji="1" lang="ja-JP" altLang="ja-JP" sz="1400">
              <a:solidFill>
                <a:schemeClr val="dk1"/>
              </a:solidFill>
              <a:effectLst/>
              <a:latin typeface="+mn-lt"/>
              <a:ea typeface="+mn-ea"/>
              <a:cs typeface="+mn-cs"/>
            </a:rPr>
            <a:t>新規事業を行う場合は、特定財源の活用や交付税算入率の高い事業を選択するなど、将来負担の軽減に努める。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福島県桑折町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・経費の節減と収入の確保を図った結果、取り崩しを行わず、決算剰余金の一部などを財政調整基金に</a:t>
          </a:r>
          <a:r>
            <a:rPr kumimoji="1" lang="en-US" altLang="ja-JP" sz="1400">
              <a:solidFill>
                <a:schemeClr val="dk1"/>
              </a:solidFill>
              <a:effectLst/>
              <a:latin typeface="+mn-lt"/>
              <a:ea typeface="+mn-ea"/>
              <a:cs typeface="+mn-cs"/>
            </a:rPr>
            <a:t>296</a:t>
          </a:r>
          <a:r>
            <a:rPr kumimoji="1" lang="ja-JP" altLang="ja-JP" sz="1400">
              <a:solidFill>
                <a:schemeClr val="dk1"/>
              </a:solidFill>
              <a:effectLst/>
              <a:latin typeface="+mn-lt"/>
              <a:ea typeface="+mn-ea"/>
              <a:cs typeface="+mn-cs"/>
            </a:rPr>
            <a:t>百万円積み立て、基金全体としては</a:t>
          </a:r>
          <a:r>
            <a:rPr kumimoji="1" lang="en-US" altLang="ja-JP" sz="1400">
              <a:solidFill>
                <a:schemeClr val="dk1"/>
              </a:solidFill>
              <a:effectLst/>
              <a:latin typeface="+mn-lt"/>
              <a:ea typeface="+mn-ea"/>
              <a:cs typeface="+mn-cs"/>
            </a:rPr>
            <a:t>478</a:t>
          </a:r>
          <a:r>
            <a:rPr kumimoji="1" lang="ja-JP" altLang="ja-JP" sz="1400">
              <a:solidFill>
                <a:schemeClr val="dk1"/>
              </a:solidFill>
              <a:effectLst/>
              <a:latin typeface="+mn-lt"/>
              <a:ea typeface="+mn-ea"/>
              <a:cs typeface="+mn-cs"/>
            </a:rPr>
            <a:t>百万円の増となった。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・遊休資産等の処分に伴う売払い収入などを公共施設維持管理基金に積み立て、将来にわたる公共施設の適正管理に係る支出に備えていく。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chemeClr val="dk1"/>
              </a:solidFill>
              <a:effectLst/>
              <a:latin typeface="+mn-lt"/>
              <a:ea typeface="+mn-ea"/>
              <a:cs typeface="+mn-cs"/>
            </a:rPr>
            <a:t>（基金の使途）</a:t>
          </a:r>
          <a:endParaRPr lang="ja-JP" altLang="ja-JP" sz="1250">
            <a:effectLst/>
          </a:endParaRPr>
        </a:p>
        <a:p>
          <a:r>
            <a:rPr kumimoji="1" lang="ja-JP" altLang="ja-JP" sz="1250">
              <a:solidFill>
                <a:schemeClr val="dk1"/>
              </a:solidFill>
              <a:effectLst/>
              <a:latin typeface="+mn-lt"/>
              <a:ea typeface="+mn-ea"/>
              <a:cs typeface="+mn-cs"/>
            </a:rPr>
            <a:t>・ふれあい福祉基金：高齢者等の福祉の向上及び健康の保持に資する事業、高齢者等に係るボランティア活動の活発化に資する事業その他の高齢者等保健の増進に関する事業の推進</a:t>
          </a:r>
          <a:endParaRPr lang="ja-JP" altLang="ja-JP" sz="1250">
            <a:effectLst/>
          </a:endParaRPr>
        </a:p>
        <a:p>
          <a:r>
            <a:rPr kumimoji="1" lang="ja-JP" altLang="ja-JP" sz="1250">
              <a:solidFill>
                <a:schemeClr val="dk1"/>
              </a:solidFill>
              <a:effectLst/>
              <a:latin typeface="+mn-lt"/>
              <a:ea typeface="+mn-ea"/>
              <a:cs typeface="+mn-cs"/>
            </a:rPr>
            <a:t>・文教施設建設基金：文教施設建設に係る必要経費への充当。</a:t>
          </a:r>
          <a:endParaRPr lang="ja-JP" altLang="ja-JP" sz="1250">
            <a:effectLst/>
          </a:endParaRPr>
        </a:p>
        <a:p>
          <a:r>
            <a:rPr kumimoji="1" lang="ja-JP" altLang="ja-JP" sz="1250">
              <a:solidFill>
                <a:schemeClr val="dk1"/>
              </a:solidFill>
              <a:effectLst/>
              <a:latin typeface="+mn-lt"/>
              <a:ea typeface="+mn-ea"/>
              <a:cs typeface="+mn-cs"/>
            </a:rPr>
            <a:t>・がんばるふるさと・桑折応援基金：個人及び団体から広く寄附金を募り、これを財源として、寄附者の意向を各種事業に反映することにより、桑折町を想う人々の参加による魅力あるふるさとづくりと協働のまちづくりに資することを目的とする。</a:t>
          </a:r>
          <a:endParaRPr lang="ja-JP" altLang="ja-JP" sz="1250">
            <a:effectLst/>
          </a:endParaRPr>
        </a:p>
        <a:p>
          <a:r>
            <a:rPr kumimoji="1" lang="ja-JP" altLang="ja-JP" sz="1250">
              <a:solidFill>
                <a:schemeClr val="dk1"/>
              </a:solidFill>
              <a:effectLst/>
              <a:latin typeface="+mn-lt"/>
              <a:ea typeface="+mn-ea"/>
              <a:cs typeface="+mn-cs"/>
            </a:rPr>
            <a:t>・公共施設維持管理基金：公共施設の維持修繕、解体等の維持管理に必要な経費の財源に充てることを目的とする。</a:t>
          </a:r>
          <a:endParaRPr lang="ja-JP" altLang="ja-JP" sz="1250">
            <a:effectLst/>
          </a:endParaRPr>
        </a:p>
        <a:p>
          <a:r>
            <a:rPr kumimoji="1" lang="ja-JP" altLang="ja-JP" sz="1250">
              <a:solidFill>
                <a:schemeClr val="dk1"/>
              </a:solidFill>
              <a:effectLst/>
              <a:latin typeface="+mn-lt"/>
              <a:ea typeface="+mn-ea"/>
              <a:cs typeface="+mn-cs"/>
            </a:rPr>
            <a:t>・伊達桑折</a:t>
          </a:r>
          <a:r>
            <a:rPr kumimoji="1" lang="en-US" altLang="ja-JP" sz="1250">
              <a:solidFill>
                <a:schemeClr val="dk1"/>
              </a:solidFill>
              <a:effectLst/>
              <a:latin typeface="+mn-lt"/>
              <a:ea typeface="+mn-ea"/>
              <a:cs typeface="+mn-cs"/>
            </a:rPr>
            <a:t>IC</a:t>
          </a:r>
          <a:r>
            <a:rPr kumimoji="1" lang="ja-JP" altLang="ja-JP" sz="1250">
              <a:solidFill>
                <a:schemeClr val="dk1"/>
              </a:solidFill>
              <a:effectLst/>
              <a:latin typeface="+mn-lt"/>
              <a:ea typeface="+mn-ea"/>
              <a:cs typeface="+mn-cs"/>
            </a:rPr>
            <a:t>周辺インフラ整備基金：伊達桑折ＩＣ周辺の開発に関連して進める、町道整備をはじめとしたインフラ整備事業並びに企業誘致に備えることを目的とする。</a:t>
          </a:r>
          <a:endParaRPr lang="ja-JP" altLang="ja-JP" sz="1250">
            <a:effectLst/>
          </a:endParaRPr>
        </a:p>
        <a:p>
          <a:r>
            <a:rPr kumimoji="1" lang="ja-JP" altLang="ja-JP" sz="1250">
              <a:solidFill>
                <a:schemeClr val="dk1"/>
              </a:solidFill>
              <a:effectLst/>
              <a:latin typeface="+mn-lt"/>
              <a:ea typeface="+mn-ea"/>
              <a:cs typeface="+mn-cs"/>
            </a:rPr>
            <a:t>（増減理由）</a:t>
          </a:r>
          <a:endParaRPr lang="ja-JP" altLang="ja-JP" sz="1250">
            <a:effectLst/>
          </a:endParaRPr>
        </a:p>
        <a:p>
          <a:r>
            <a:rPr kumimoji="1" lang="ja-JP" altLang="ja-JP" sz="1250">
              <a:solidFill>
                <a:schemeClr val="dk1"/>
              </a:solidFill>
              <a:effectLst/>
              <a:latin typeface="+mn-lt"/>
              <a:ea typeface="+mn-ea"/>
              <a:cs typeface="+mn-cs"/>
            </a:rPr>
            <a:t>・がんばるふるさと・桑折応援基金：ふるさと納税寄付額の増により</a:t>
          </a:r>
          <a:r>
            <a:rPr kumimoji="1" lang="en-US" altLang="ja-JP" sz="1250">
              <a:solidFill>
                <a:schemeClr val="dk1"/>
              </a:solidFill>
              <a:effectLst/>
              <a:latin typeface="+mn-lt"/>
              <a:ea typeface="+mn-ea"/>
              <a:cs typeface="+mn-cs"/>
            </a:rPr>
            <a:t>32</a:t>
          </a:r>
          <a:r>
            <a:rPr kumimoji="1" lang="ja-JP" altLang="ja-JP" sz="1250">
              <a:solidFill>
                <a:schemeClr val="dk1"/>
              </a:solidFill>
              <a:effectLst/>
              <a:latin typeface="+mn-lt"/>
              <a:ea typeface="+mn-ea"/>
              <a:cs typeface="+mn-cs"/>
            </a:rPr>
            <a:t>百万円の増加。</a:t>
          </a:r>
          <a:endParaRPr lang="ja-JP" altLang="ja-JP" sz="1250">
            <a:effectLst/>
          </a:endParaRPr>
        </a:p>
        <a:p>
          <a:r>
            <a:rPr kumimoji="1" lang="ja-JP" altLang="ja-JP" sz="1250">
              <a:solidFill>
                <a:schemeClr val="dk1"/>
              </a:solidFill>
              <a:effectLst/>
              <a:latin typeface="+mn-lt"/>
              <a:ea typeface="+mn-ea"/>
              <a:cs typeface="+mn-cs"/>
            </a:rPr>
            <a:t>・公共施設維持管理基金：不用額整理による財源をを原資とした積立により</a:t>
          </a:r>
          <a:r>
            <a:rPr kumimoji="1" lang="en-US" altLang="ja-JP" sz="1250">
              <a:solidFill>
                <a:schemeClr val="dk1"/>
              </a:solidFill>
              <a:effectLst/>
              <a:latin typeface="+mn-lt"/>
              <a:ea typeface="+mn-ea"/>
              <a:cs typeface="+mn-cs"/>
            </a:rPr>
            <a:t>20</a:t>
          </a:r>
          <a:r>
            <a:rPr kumimoji="1" lang="ja-JP" altLang="ja-JP" sz="1250">
              <a:solidFill>
                <a:schemeClr val="dk1"/>
              </a:solidFill>
              <a:effectLst/>
              <a:latin typeface="+mn-lt"/>
              <a:ea typeface="+mn-ea"/>
              <a:cs typeface="+mn-cs"/>
            </a:rPr>
            <a:t>百万円の増加。</a:t>
          </a:r>
          <a:endParaRPr lang="ja-JP" altLang="ja-JP" sz="1250">
            <a:effectLst/>
          </a:endParaRPr>
        </a:p>
        <a:p>
          <a:pPr eaLnBrk="1" fontAlgn="auto" latinLnBrk="0" hangingPunct="1"/>
          <a:r>
            <a:rPr lang="ja-JP" altLang="ja-JP" sz="1250">
              <a:solidFill>
                <a:schemeClr val="dk1"/>
              </a:solidFill>
              <a:effectLst/>
              <a:latin typeface="+mn-lt"/>
              <a:ea typeface="+mn-ea"/>
              <a:cs typeface="+mn-cs"/>
            </a:rPr>
            <a:t>・</a:t>
          </a:r>
          <a:r>
            <a:rPr kumimoji="1" lang="ja-JP" altLang="ja-JP" sz="1250">
              <a:solidFill>
                <a:schemeClr val="dk1"/>
              </a:solidFill>
              <a:effectLst/>
              <a:latin typeface="+mn-lt"/>
              <a:ea typeface="+mn-ea"/>
              <a:cs typeface="+mn-cs"/>
            </a:rPr>
            <a:t>伊達桑折</a:t>
          </a:r>
          <a:r>
            <a:rPr kumimoji="1" lang="en-US" altLang="ja-JP" sz="1250">
              <a:solidFill>
                <a:schemeClr val="dk1"/>
              </a:solidFill>
              <a:effectLst/>
              <a:latin typeface="+mn-lt"/>
              <a:ea typeface="+mn-ea"/>
              <a:cs typeface="+mn-cs"/>
            </a:rPr>
            <a:t>IC</a:t>
          </a:r>
          <a:r>
            <a:rPr kumimoji="1" lang="ja-JP" altLang="ja-JP" sz="1250">
              <a:solidFill>
                <a:schemeClr val="dk1"/>
              </a:solidFill>
              <a:effectLst/>
              <a:latin typeface="+mn-lt"/>
              <a:ea typeface="+mn-ea"/>
              <a:cs typeface="+mn-cs"/>
            </a:rPr>
            <a:t>周辺インフラ整備基金：不用額整理による財源をを原資とした積立により</a:t>
          </a:r>
          <a:r>
            <a:rPr kumimoji="1" lang="en-US" altLang="ja-JP" sz="1250">
              <a:solidFill>
                <a:schemeClr val="dk1"/>
              </a:solidFill>
              <a:effectLst/>
              <a:latin typeface="+mn-lt"/>
              <a:ea typeface="+mn-ea"/>
              <a:cs typeface="+mn-cs"/>
            </a:rPr>
            <a:t>120</a:t>
          </a:r>
          <a:r>
            <a:rPr kumimoji="1" lang="ja-JP" altLang="ja-JP" sz="1250">
              <a:solidFill>
                <a:schemeClr val="dk1"/>
              </a:solidFill>
              <a:effectLst/>
              <a:latin typeface="+mn-lt"/>
              <a:ea typeface="+mn-ea"/>
              <a:cs typeface="+mn-cs"/>
            </a:rPr>
            <a:t>百万円の増加。</a:t>
          </a:r>
          <a:endParaRPr lang="ja-JP" altLang="ja-JP" sz="1250">
            <a:effectLst/>
          </a:endParaRPr>
        </a:p>
        <a:p>
          <a:r>
            <a:rPr kumimoji="1" lang="ja-JP" altLang="ja-JP" sz="1250">
              <a:solidFill>
                <a:schemeClr val="dk1"/>
              </a:solidFill>
              <a:effectLst/>
              <a:latin typeface="+mn-lt"/>
              <a:ea typeface="+mn-ea"/>
              <a:cs typeface="+mn-cs"/>
            </a:rPr>
            <a:t>（今後の方針）</a:t>
          </a:r>
          <a:endParaRPr lang="ja-JP" altLang="ja-JP" sz="1250">
            <a:effectLst/>
          </a:endParaRPr>
        </a:p>
        <a:p>
          <a:r>
            <a:rPr kumimoji="1" lang="ja-JP" altLang="ja-JP" sz="1250">
              <a:solidFill>
                <a:schemeClr val="dk1"/>
              </a:solidFill>
              <a:effectLst/>
              <a:latin typeface="+mn-lt"/>
              <a:ea typeface="+mn-ea"/>
              <a:cs typeface="+mn-cs"/>
            </a:rPr>
            <a:t>・公共施設維持管理基金については、遊休資産等の処分に伴う売払い収入などを積み立て、将来にわたる公共施設の適正管理に係る支出に備えていく。</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年度は地方交付税や地方消費税交付金の増等により最終的には財政調整基金の取り崩しを行わず、決算剰余金の一部など</a:t>
          </a:r>
          <a:r>
            <a:rPr kumimoji="1" lang="en-US" altLang="ja-JP" sz="1400">
              <a:solidFill>
                <a:schemeClr val="dk1"/>
              </a:solidFill>
              <a:effectLst/>
              <a:latin typeface="+mn-lt"/>
              <a:ea typeface="+mn-ea"/>
              <a:cs typeface="+mn-cs"/>
            </a:rPr>
            <a:t>297</a:t>
          </a:r>
          <a:r>
            <a:rPr kumimoji="1" lang="ja-JP" altLang="ja-JP" sz="1400">
              <a:solidFill>
                <a:schemeClr val="dk1"/>
              </a:solidFill>
              <a:effectLst/>
              <a:latin typeface="+mn-lt"/>
              <a:ea typeface="+mn-ea"/>
              <a:cs typeface="+mn-cs"/>
            </a:rPr>
            <a:t>百万円を積み立て、残高は増加した。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・大規模災害の発生など不測の財政需要に備えるため、これまで同様、「入るを量りて出ずるを為す」の考えのもと、財源の確保や業務効率化を図り、財政調整基金を確保していく。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・増減なし</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・現在は取崩等の予定はないが、基金設置条例の趣旨に鑑み、町債の償還財源に充てるべく維持していく予定である。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11,229
11,198
42.97
7,495,459
7,054,553
433,861
3,766,122
4,770,718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町内立地企業の倉庫新設及び住宅等新築に伴う固定資産税の増があったものの、類似団体と同等で、近年はほぼ横這いで推移している。</a:t>
          </a:r>
          <a:endParaRPr lang="ja-JP" altLang="ja-JP" sz="1400">
            <a:effectLst/>
          </a:endParaRPr>
        </a:p>
        <a:p>
          <a:r>
            <a:rPr kumimoji="1" lang="ja-JP" altLang="ja-JP" sz="1100">
              <a:solidFill>
                <a:schemeClr val="dk1"/>
              </a:solidFill>
              <a:effectLst/>
              <a:latin typeface="+mn-lt"/>
              <a:ea typeface="+mn-ea"/>
              <a:cs typeface="+mn-cs"/>
            </a:rPr>
            <a:t>企業誘致や移住定住の推進による税収の確保など、さらなる歳入の確保に努めるとともに、事務事業の見直しや効率化・重点化など、歳出抑制に取り組み、財政基盤の強化を図っていく。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374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6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65088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65088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65088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40869</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100665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100665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経常収支比率については、前年度と比較し</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ポイント減少したものの、類似団体平均値を上回った。</a:t>
          </a:r>
          <a:endParaRPr lang="ja-JP" altLang="ja-JP" sz="1400">
            <a:effectLst/>
          </a:endParaRPr>
        </a:p>
        <a:p>
          <a:r>
            <a:rPr kumimoji="1" lang="ja-JP" altLang="ja-JP" sz="1100">
              <a:solidFill>
                <a:schemeClr val="dk1"/>
              </a:solidFill>
              <a:effectLst/>
              <a:latin typeface="+mn-lt"/>
              <a:ea typeface="+mn-ea"/>
              <a:cs typeface="+mn-cs"/>
            </a:rPr>
            <a:t>分子について令和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福島県沖地震に係る災害復旧事業により事業費支弁人件費が増加したことなどにより経常的人件費が減少したが、分母については臨時財政対策債の減によりわずかに減少した。結果、分子の減が分母の減を上回ったことにより、比率が減少したものとみられる。今後も引き続きより一層の経常経費の節減に努め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63</xdr:row>
      <xdr:rowOff>143256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2047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63</xdr:row>
      <xdr:rowOff>143256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3978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44196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397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58674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1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18,665</a:t>
          </a:r>
          <a:r>
            <a:rPr kumimoji="1" lang="ja-JP" altLang="ja-JP" sz="1100">
              <a:solidFill>
                <a:schemeClr val="dk1"/>
              </a:solidFill>
              <a:effectLst/>
              <a:latin typeface="+mn-lt"/>
              <a:ea typeface="+mn-ea"/>
              <a:cs typeface="+mn-cs"/>
            </a:rPr>
            <a:t>円増加し、類似団体平均値を上回った。これは、事業費支弁人件費の増加などにより人件費が減少した一方で、参議院議員通常選挙や住民税均等割世帯応援商品券給付事業などにより物件費が増加したことによるものである。引き続き</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推進など業務効率化を図り、経費の縮減に努める。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93618</xdr:rowOff>
    </xdr:from>
    <xdr:to>
      <xdr:col>23</xdr:col>
      <xdr:colOff>133350</xdr:colOff>
      <xdr:row>82</xdr:row>
      <xdr:rowOff>157959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52518"/>
          <a:ext cx="838200" cy="6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79187</xdr:rowOff>
    </xdr:from>
    <xdr:to>
      <xdr:col>19</xdr:col>
      <xdr:colOff>133350</xdr:colOff>
      <xdr:row>82</xdr:row>
      <xdr:rowOff>93618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38087"/>
          <a:ext cx="889000" cy="1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101208</xdr:rowOff>
    </xdr:from>
    <xdr:to>
      <xdr:col>15</xdr:col>
      <xdr:colOff>82550</xdr:colOff>
      <xdr:row>82</xdr:row>
      <xdr:rowOff>79187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88658"/>
          <a:ext cx="889000" cy="14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91297</xdr:rowOff>
    </xdr:from>
    <xdr:to>
      <xdr:col>11</xdr:col>
      <xdr:colOff>31750</xdr:colOff>
      <xdr:row>81</xdr:row>
      <xdr:rowOff>101208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78747"/>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107159</xdr:rowOff>
    </xdr:from>
    <xdr:to>
      <xdr:col>23</xdr:col>
      <xdr:colOff>184150</xdr:colOff>
      <xdr:row>83</xdr:row>
      <xdr:rowOff>37309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6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79236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3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42818</xdr:rowOff>
    </xdr:from>
    <xdr:to>
      <xdr:col>19</xdr:col>
      <xdr:colOff>184150</xdr:colOff>
      <xdr:row>82</xdr:row>
      <xdr:rowOff>144418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129195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28387</xdr:rowOff>
    </xdr:from>
    <xdr:to>
      <xdr:col>15</xdr:col>
      <xdr:colOff>133350</xdr:colOff>
      <xdr:row>82</xdr:row>
      <xdr:rowOff>129987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114764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50408</xdr:rowOff>
    </xdr:from>
    <xdr:to>
      <xdr:col>11</xdr:col>
      <xdr:colOff>82550</xdr:colOff>
      <xdr:row>81</xdr:row>
      <xdr:rowOff>152008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162185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0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40497</xdr:rowOff>
    </xdr:from>
    <xdr:to>
      <xdr:col>7</xdr:col>
      <xdr:colOff>31750</xdr:colOff>
      <xdr:row>81</xdr:row>
      <xdr:rowOff>142097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2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152274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9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昨年に引き続き町独自の給与削減措置を実施してはいるが、令和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年度は任期付職員の給料額が変更となったため、前年度と比べ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％と上昇した。</a:t>
          </a:r>
          <a:endParaRPr lang="ja-JP" altLang="ja-JP" sz="1400">
            <a:effectLst/>
          </a:endParaRPr>
        </a:p>
        <a:p>
          <a:r>
            <a:rPr kumimoji="1" lang="ja-JP" altLang="ja-JP" sz="1100">
              <a:solidFill>
                <a:schemeClr val="dk1"/>
              </a:solidFill>
              <a:effectLst/>
              <a:latin typeface="+mn-lt"/>
              <a:ea typeface="+mn-ea"/>
              <a:cs typeface="+mn-cs"/>
            </a:rPr>
            <a:t>今後も国及び地方公共団体の給与状況を踏まえながら、給与の適正化に努める。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85</xdr:row>
      <xdr:rowOff>45155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63700"/>
          <a:ext cx="8382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87</xdr:row>
      <xdr:rowOff>91016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36370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53622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0716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2822</xdr:rowOff>
    </xdr:from>
    <xdr:to>
      <xdr:col>64</xdr:col>
      <xdr:colOff>152400</xdr:colOff>
      <xdr:row>88</xdr:row>
      <xdr:rowOff>104422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89199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人当たりの職員数については、前年より</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人減少し、類似団体と比較して</a:t>
          </a:r>
          <a:r>
            <a:rPr kumimoji="1" lang="en-US" altLang="ja-JP" sz="1100">
              <a:solidFill>
                <a:schemeClr val="dk1"/>
              </a:solidFill>
              <a:effectLst/>
              <a:latin typeface="+mn-lt"/>
              <a:ea typeface="+mn-ea"/>
              <a:cs typeface="+mn-cs"/>
            </a:rPr>
            <a:t>0.50</a:t>
          </a:r>
          <a:r>
            <a:rPr kumimoji="1" lang="ja-JP" altLang="ja-JP" sz="1100">
              <a:solidFill>
                <a:schemeClr val="dk1"/>
              </a:solidFill>
              <a:effectLst/>
              <a:latin typeface="+mn-lt"/>
              <a:ea typeface="+mn-ea"/>
              <a:cs typeface="+mn-cs"/>
            </a:rPr>
            <a:t>人少ない状況となっている。今後も事務事業の見直し・整理を進め、定員の適正化に努めていく。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112728</xdr:rowOff>
    </xdr:from>
    <xdr:to>
      <xdr:col>81</xdr:col>
      <xdr:colOff>44450</xdr:colOff>
      <xdr:row>60</xdr:row>
      <xdr:rowOff>133410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6179800" y="10399728"/>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118473</xdr:rowOff>
    </xdr:from>
    <xdr:to>
      <xdr:col>77</xdr:col>
      <xdr:colOff>44450</xdr:colOff>
      <xdr:row>60</xdr:row>
      <xdr:rowOff>133410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405473"/>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82852</xdr:rowOff>
    </xdr:from>
    <xdr:to>
      <xdr:col>72</xdr:col>
      <xdr:colOff>203200</xdr:colOff>
      <xdr:row>60</xdr:row>
      <xdr:rowOff>118473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369852"/>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33444</xdr:rowOff>
    </xdr:from>
    <xdr:to>
      <xdr:col>68</xdr:col>
      <xdr:colOff>152400</xdr:colOff>
      <xdr:row>60</xdr:row>
      <xdr:rowOff>82852</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320444"/>
          <a:ext cx="889000" cy="4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61928</xdr:rowOff>
    </xdr:from>
    <xdr:to>
      <xdr:col>81</xdr:col>
      <xdr:colOff>95250</xdr:colOff>
      <xdr:row>60</xdr:row>
      <xdr:rowOff>163528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78455</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82610</xdr:rowOff>
    </xdr:from>
    <xdr:to>
      <xdr:col>77</xdr:col>
      <xdr:colOff>95250</xdr:colOff>
      <xdr:row>61</xdr:row>
      <xdr:rowOff>12760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22937</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138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67673</xdr:rowOff>
    </xdr:from>
    <xdr:to>
      <xdr:col>73</xdr:col>
      <xdr:colOff>44450</xdr:colOff>
      <xdr:row>60</xdr:row>
      <xdr:rowOff>169273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8000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32052</xdr:rowOff>
    </xdr:from>
    <xdr:to>
      <xdr:col>68</xdr:col>
      <xdr:colOff>203200</xdr:colOff>
      <xdr:row>60</xdr:row>
      <xdr:rowOff>133652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143829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08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154094</xdr:rowOff>
    </xdr:from>
    <xdr:to>
      <xdr:col>64</xdr:col>
      <xdr:colOff>152400</xdr:colOff>
      <xdr:row>60</xdr:row>
      <xdr:rowOff>84244</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94421</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実質公債費比率については、分子である元利償還金が令和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月福島県沖地震に係る災害復旧事業の令和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年度借入分の償還が始まったことにより増加し、単年度実質公債費比率としては増加したものの、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ヵ年平均としては横ばいとなった。今後は令和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月福島県沖地震に係る災害復旧事業債により元利償還金が増加するものの、分子から災害復旧費が控除され、分母の普通交付税の増額も見込まれるため、横ばいで推移にするものと考えられる。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147108</xdr:rowOff>
    </xdr:from>
    <xdr:to>
      <xdr:col>81</xdr:col>
      <xdr:colOff>44450</xdr:colOff>
      <xdr:row>40</xdr:row>
      <xdr:rowOff>147108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6179800" y="7005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147108</xdr:rowOff>
    </xdr:from>
    <xdr:to>
      <xdr:col>77</xdr:col>
      <xdr:colOff>44450</xdr:colOff>
      <xdr:row>41</xdr:row>
      <xdr:rowOff>15875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15875</xdr:rowOff>
    </xdr:from>
    <xdr:to>
      <xdr:col>72</xdr:col>
      <xdr:colOff>203200</xdr:colOff>
      <xdr:row>41</xdr:row>
      <xdr:rowOff>96308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70453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96308</xdr:rowOff>
    </xdr:from>
    <xdr:to>
      <xdr:col>68</xdr:col>
      <xdr:colOff>152400</xdr:colOff>
      <xdr:row>42</xdr:row>
      <xdr:rowOff>25400</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flipV="1">
          <a:off x="13512800" y="712575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96308</xdr:rowOff>
    </xdr:from>
    <xdr:to>
      <xdr:col>81</xdr:col>
      <xdr:colOff>95250</xdr:colOff>
      <xdr:row>41</xdr:row>
      <xdr:rowOff>26458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68385</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92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96308</xdr:rowOff>
    </xdr:from>
    <xdr:to>
      <xdr:col>77</xdr:col>
      <xdr:colOff>95250</xdr:colOff>
      <xdr:row>41</xdr:row>
      <xdr:rowOff>26458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11235</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136525</xdr:rowOff>
    </xdr:from>
    <xdr:to>
      <xdr:col>73</xdr:col>
      <xdr:colOff>44450</xdr:colOff>
      <xdr:row>41</xdr:row>
      <xdr:rowOff>66675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51452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45508</xdr:rowOff>
    </xdr:from>
    <xdr:to>
      <xdr:col>68</xdr:col>
      <xdr:colOff>203200</xdr:colOff>
      <xdr:row>41</xdr:row>
      <xdr:rowOff>147108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131885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将来負担比率については、前年度と比較し</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ポイント減少したものの、類似団体平均値を上回った。これは既地方債の償還が着実に進展したことにより地方債残高が減少し、さらに公債費に充当可能な基金残高が増加したことによるものである。今後は一部事務組合で発行する組合債により組合等負担見込額が増加することから、一時的に上昇するものと考えら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146413</xdr:rowOff>
    </xdr:from>
    <xdr:to>
      <xdr:col>81</xdr:col>
      <xdr:colOff>44450</xdr:colOff>
      <xdr:row>14</xdr:row>
      <xdr:rowOff>73781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6179800" y="2375263"/>
          <a:ext cx="8382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73781</xdr:rowOff>
    </xdr:from>
    <xdr:to>
      <xdr:col>77</xdr:col>
      <xdr:colOff>44450</xdr:colOff>
      <xdr:row>15</xdr:row>
      <xdr:rowOff>162016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5290800" y="2474081"/>
          <a:ext cx="889000" cy="2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78377</xdr:rowOff>
    </xdr:from>
    <xdr:to>
      <xdr:col>72</xdr:col>
      <xdr:colOff>203200</xdr:colOff>
      <xdr:row>15</xdr:row>
      <xdr:rowOff>162016</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a:off x="14401800" y="2478677"/>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125730</xdr:rowOff>
    </xdr:from>
    <xdr:to>
      <xdr:col>68</xdr:col>
      <xdr:colOff>152400</xdr:colOff>
      <xdr:row>14</xdr:row>
      <xdr:rowOff>78377</xdr:rowOff>
    </xdr:to>
    <xdr:cxnSp macro="">
      <xdr:nvCxnSpPr>
        <xdr:cNvPr id="464" name="直線コネクタ 463">
          <a:extLst>
            <a:ext uri="{FF2B5EF4-FFF2-40B4-BE49-F238E27FC236}">
              <a16:creationId xmlns:a16="http://schemas.microsoft.com/office/drawing/2014/main" id="{00000000-0008-0000-0300-0000D0010000}"/>
            </a:ext>
          </a:extLst>
        </xdr:cNvPr>
        <xdr:cNvCxnSpPr/>
      </xdr:nvCxnSpPr>
      <xdr:spPr>
        <a:xfrm>
          <a:off x="13512800" y="235458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id="{00000000-0008-0000-0300-0000D3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17192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95613</xdr:rowOff>
    </xdr:from>
    <xdr:to>
      <xdr:col>81</xdr:col>
      <xdr:colOff>95250</xdr:colOff>
      <xdr:row>14</xdr:row>
      <xdr:rowOff>25763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9672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67690</xdr:rowOff>
    </xdr:from>
    <xdr:ext cx="762000" cy="259045"/>
    <xdr:sp macro="" textlink="">
      <xdr:nvSpPr>
        <xdr:cNvPr id="475" name="将来負担の状況該当値テキスト">
          <a:extLst>
            <a:ext uri="{FF2B5EF4-FFF2-40B4-BE49-F238E27FC236}">
              <a16:creationId xmlns:a16="http://schemas.microsoft.com/office/drawing/2014/main" id="{00000000-0008-0000-0300-0000DB010000}"/>
            </a:ext>
          </a:extLst>
        </xdr:cNvPr>
        <xdr:cNvSpPr txBox="1"/>
      </xdr:nvSpPr>
      <xdr:spPr>
        <a:xfrm>
          <a:off x="17106900" y="229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22981</xdr:rowOff>
    </xdr:from>
    <xdr:to>
      <xdr:col>77</xdr:col>
      <xdr:colOff>95250</xdr:colOff>
      <xdr:row>14</xdr:row>
      <xdr:rowOff>124581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61290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109358</xdr:rowOff>
    </xdr:from>
    <xdr:ext cx="7366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5798800" y="250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111216</xdr:rowOff>
    </xdr:from>
    <xdr:to>
      <xdr:col>73</xdr:col>
      <xdr:colOff>44450</xdr:colOff>
      <xdr:row>16</xdr:row>
      <xdr:rowOff>41366</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5240000" y="26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26143</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909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27577</xdr:rowOff>
    </xdr:from>
    <xdr:to>
      <xdr:col>68</xdr:col>
      <xdr:colOff>203200</xdr:colOff>
      <xdr:row>14</xdr:row>
      <xdr:rowOff>129177</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43510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139354</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4020800" y="219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74930</xdr:rowOff>
    </xdr:from>
    <xdr:to>
      <xdr:col>64</xdr:col>
      <xdr:colOff>152400</xdr:colOff>
      <xdr:row>14</xdr:row>
      <xdr:rowOff>5080</xdr:rowOff>
    </xdr:to>
    <xdr:sp macro="" textlink="">
      <xdr:nvSpPr>
        <xdr:cNvPr id="482" name="楕円 481">
          <a:extLst>
            <a:ext uri="{FF2B5EF4-FFF2-40B4-BE49-F238E27FC236}">
              <a16:creationId xmlns:a16="http://schemas.microsoft.com/office/drawing/2014/main" id="{00000000-0008-0000-0300-0000E2010000}"/>
            </a:ext>
          </a:extLst>
        </xdr:cNvPr>
        <xdr:cNvSpPr/>
      </xdr:nvSpPr>
      <xdr:spPr>
        <a:xfrm>
          <a:off x="13462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15257</xdr:rowOff>
    </xdr:from>
    <xdr:ext cx="762000" cy="259045"/>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131318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11,229
11,198
42.97
7,495,459
7,054,553
433,861
3,766,122
4,770,718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人件費については、前年度と比較し</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たものの、類似団体平均値を上回った。これは、事業費支弁人件費が増加したことなどにより経常的人件費が減少したことによるものであり、引き続き町独自の給与削減措置の実施やＤＸ推進などによる業務効率化を図り、経費の縮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96520</xdr:rowOff>
    </xdr:from>
    <xdr:to>
      <xdr:col>24</xdr:col>
      <xdr:colOff>25400</xdr:colOff>
      <xdr:row>39</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116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157480</xdr:rowOff>
    </xdr:from>
    <xdr:to>
      <xdr:col>19</xdr:col>
      <xdr:colOff>187325</xdr:colOff>
      <xdr:row>39</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7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38</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45720</xdr:rowOff>
    </xdr:from>
    <xdr:to>
      <xdr:col>24</xdr:col>
      <xdr:colOff>76200</xdr:colOff>
      <xdr:row>38</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160020</xdr:rowOff>
    </xdr:from>
    <xdr:to>
      <xdr:col>20</xdr:col>
      <xdr:colOff>38100</xdr:colOff>
      <xdr:row>39</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物件費については、前年度と比較し</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増加し、類似団体平均値を上回った。これは、ふるさと納税寄附受入額増に伴う関連経費の増によるものである。一方で、インフラ及び公共施設の維持管理なども増加傾向にあるため、事務事業の整理統廃合を進め、経費の縮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167005</xdr:rowOff>
    </xdr:from>
    <xdr:to>
      <xdr:col>82</xdr:col>
      <xdr:colOff>107950</xdr:colOff>
      <xdr:row>16</xdr:row>
      <xdr:rowOff>167005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3875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167005</xdr:rowOff>
    </xdr:from>
    <xdr:to>
      <xdr:col>78</xdr:col>
      <xdr:colOff>69850</xdr:colOff>
      <xdr:row>16</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38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17</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787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18415</xdr:rowOff>
    </xdr:from>
    <xdr:to>
      <xdr:col>69</xdr:col>
      <xdr:colOff>92075</xdr:colOff>
      <xdr:row>17</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3306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88282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116205</xdr:rowOff>
    </xdr:from>
    <xdr:to>
      <xdr:col>78</xdr:col>
      <xdr:colOff>120650</xdr:colOff>
      <xdr:row>16</xdr:row>
      <xdr:rowOff>46355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31132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74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71137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139065</xdr:rowOff>
    </xdr:from>
    <xdr:to>
      <xdr:col>65</xdr:col>
      <xdr:colOff>53975</xdr:colOff>
      <xdr:row>17</xdr:row>
      <xdr:rowOff>69215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53992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6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扶助費については、前年度と比較し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ものの、ほぼ横ばいで推移している。しかしながら、国の社会保障費と同様に、今後も増加していく見込みであるため、福祉行政のサービス低下にならないよう、適正な運営に努めるとともに、特定財源の確保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7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61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58</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6150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その他に係る経常収支比率については、前年度と比較し</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減少したものの、類似団体平均値を上回った。これは主に介護保険特別会計への繰出金の減少したことになるものである。しかしながら、今後は団塊世代の高齢化進展などにより繰出金は増加していくことが見込まれるため、介護保険料の適正化や、介護予防の推進などにより、経費の縮減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57</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710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136525</xdr:rowOff>
    </xdr:from>
    <xdr:to>
      <xdr:col>73</xdr:col>
      <xdr:colOff>180975</xdr:colOff>
      <xdr:row>57</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09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136525</xdr:rowOff>
    </xdr:from>
    <xdr:to>
      <xdr:col>69</xdr:col>
      <xdr:colOff>92075</xdr:colOff>
      <xdr:row>58</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091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85725</xdr:rowOff>
    </xdr:from>
    <xdr:to>
      <xdr:col>69</xdr:col>
      <xdr:colOff>142875</xdr:colOff>
      <xdr:row>58</xdr:row>
      <xdr:rowOff>15875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補助費等については、前年度と比較し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ものの、類似団体平均値を下回った。今後、特に町単独の補助金については、恒常化を防ぐため終期を設定し、所期の目的を達成したものは積極的に廃止又圧縮するよう、引き続き補助事業のスクラップアンドビルドを徹底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92710</xdr:rowOff>
    </xdr:from>
    <xdr:to>
      <xdr:col>82</xdr:col>
      <xdr:colOff>107950</xdr:colOff>
      <xdr:row>33</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750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85090</xdr:rowOff>
    </xdr:from>
    <xdr:to>
      <xdr:col>78</xdr:col>
      <xdr:colOff>69850</xdr:colOff>
      <xdr:row>33</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74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33</xdr:row>
      <xdr:rowOff>85090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2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39370</xdr:rowOff>
    </xdr:from>
    <xdr:to>
      <xdr:col>69</xdr:col>
      <xdr:colOff>92075</xdr:colOff>
      <xdr:row>33</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69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64770</xdr:rowOff>
    </xdr:from>
    <xdr:to>
      <xdr:col>82</xdr:col>
      <xdr:colOff>158750</xdr:colOff>
      <xdr:row>33</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81297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41910</xdr:rowOff>
    </xdr:from>
    <xdr:to>
      <xdr:col>78</xdr:col>
      <xdr:colOff>120650</xdr:colOff>
      <xdr:row>33</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153687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34290</xdr:rowOff>
    </xdr:from>
    <xdr:to>
      <xdr:col>74</xdr:col>
      <xdr:colOff>31750</xdr:colOff>
      <xdr:row>33</xdr:row>
      <xdr:rowOff>135890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146067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160020</xdr:rowOff>
    </xdr:from>
    <xdr:to>
      <xdr:col>65</xdr:col>
      <xdr:colOff>53975</xdr:colOff>
      <xdr:row>33</xdr:row>
      <xdr:rowOff>90170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100347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公債費については、前年度と比較し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ポイント増加したものの、類似団体平均値を下回った。これは令和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月福島県沖地震に係る災害復旧事業債の償還が開始され増加したことによるものである。今後は令和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月福島県沖地震に係る災害復旧事業の借入も予定されていることから、新規の地方債発行については、慎重に検討を進めながら、交付税措置が有利な地方債の活用に努め、健全な財政運営を図っていく。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99568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20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113285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113285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343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104139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160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公債費以外の経常収支比率は前年度と比較し</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ポイント減少したものの、類似団体平均値を上回った。これは人件費や物件費の経常収支比率が高いことが要因として上げられる。</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推進や事務事業の整理統廃合による経費削減に努め、さらなる適正化・合理化を図っていく。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77</xdr:row>
      <xdr:rowOff>133858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035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77</xdr:row>
      <xdr:rowOff>133858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08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17272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08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49276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90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117978</xdr:rowOff>
    </xdr:from>
    <xdr:to>
      <xdr:col>29</xdr:col>
      <xdr:colOff>127000</xdr:colOff>
      <xdr:row>16</xdr:row>
      <xdr:rowOff>156657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08803"/>
          <a:ext cx="647700" cy="3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150470</xdr:rowOff>
    </xdr:from>
    <xdr:to>
      <xdr:col>26</xdr:col>
      <xdr:colOff>50800</xdr:colOff>
      <xdr:row>16</xdr:row>
      <xdr:rowOff>156657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41295"/>
          <a:ext cx="698500" cy="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150470</xdr:rowOff>
    </xdr:from>
    <xdr:to>
      <xdr:col>22</xdr:col>
      <xdr:colOff>114300</xdr:colOff>
      <xdr:row>17</xdr:row>
      <xdr:rowOff>83254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41295"/>
          <a:ext cx="698500" cy="10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83254</xdr:rowOff>
    </xdr:from>
    <xdr:to>
      <xdr:col>18</xdr:col>
      <xdr:colOff>177800</xdr:colOff>
      <xdr:row>17</xdr:row>
      <xdr:rowOff>93777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45529"/>
          <a:ext cx="698500" cy="10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67178</xdr:rowOff>
    </xdr:from>
    <xdr:to>
      <xdr:col>29</xdr:col>
      <xdr:colOff>177800</xdr:colOff>
      <xdr:row>16</xdr:row>
      <xdr:rowOff>168778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8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83705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0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105857</xdr:rowOff>
    </xdr:from>
    <xdr:to>
      <xdr:col>26</xdr:col>
      <xdr:colOff>101600</xdr:colOff>
      <xdr:row>17</xdr:row>
      <xdr:rowOff>36007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6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46184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6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99670</xdr:rowOff>
    </xdr:from>
    <xdr:to>
      <xdr:col>22</xdr:col>
      <xdr:colOff>165100</xdr:colOff>
      <xdr:row>17</xdr:row>
      <xdr:rowOff>29820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9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39997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32454</xdr:rowOff>
    </xdr:from>
    <xdr:to>
      <xdr:col>19</xdr:col>
      <xdr:colOff>38100</xdr:colOff>
      <xdr:row>17</xdr:row>
      <xdr:rowOff>134054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144231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6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42977</xdr:rowOff>
    </xdr:from>
    <xdr:to>
      <xdr:col>15</xdr:col>
      <xdr:colOff>101600</xdr:colOff>
      <xdr:row>17</xdr:row>
      <xdr:rowOff>144577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154754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47904</xdr:rowOff>
    </xdr:from>
    <xdr:to>
      <xdr:col>29</xdr:col>
      <xdr:colOff>127000</xdr:colOff>
      <xdr:row>36</xdr:row>
      <xdr:rowOff>76098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01154"/>
          <a:ext cx="647700" cy="28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76098</xdr:rowOff>
    </xdr:from>
    <xdr:to>
      <xdr:col>26</xdr:col>
      <xdr:colOff>50800</xdr:colOff>
      <xdr:row>36</xdr:row>
      <xdr:rowOff>116522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29348"/>
          <a:ext cx="698500" cy="4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116522</xdr:rowOff>
    </xdr:from>
    <xdr:to>
      <xdr:col>22</xdr:col>
      <xdr:colOff>114300</xdr:colOff>
      <xdr:row>36</xdr:row>
      <xdr:rowOff>121666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69772"/>
          <a:ext cx="6985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109474</xdr:rowOff>
    </xdr:from>
    <xdr:to>
      <xdr:col>18</xdr:col>
      <xdr:colOff>177800</xdr:colOff>
      <xdr:row>36</xdr:row>
      <xdr:rowOff>121666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62724"/>
          <a:ext cx="698500" cy="1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340004</xdr:rowOff>
    </xdr:from>
    <xdr:to>
      <xdr:col>29</xdr:col>
      <xdr:colOff>177800</xdr:colOff>
      <xdr:row>36</xdr:row>
      <xdr:rowOff>98704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50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312081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2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25298</xdr:rowOff>
    </xdr:from>
    <xdr:to>
      <xdr:col>26</xdr:col>
      <xdr:colOff>101600</xdr:colOff>
      <xdr:row>36</xdr:row>
      <xdr:rowOff>126898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8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137075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4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65722</xdr:rowOff>
    </xdr:from>
    <xdr:to>
      <xdr:col>22</xdr:col>
      <xdr:colOff>165100</xdr:colOff>
      <xdr:row>36</xdr:row>
      <xdr:rowOff>167322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177499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8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70866</xdr:rowOff>
    </xdr:from>
    <xdr:to>
      <xdr:col>19</xdr:col>
      <xdr:colOff>38100</xdr:colOff>
      <xdr:row>37</xdr:row>
      <xdr:rowOff>1016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157243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58674</xdr:rowOff>
    </xdr:from>
    <xdr:to>
      <xdr:col>15</xdr:col>
      <xdr:colOff>101600</xdr:colOff>
      <xdr:row>36</xdr:row>
      <xdr:rowOff>160274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145051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11,229
11,198
42.97
7,495,459
7,054,553
433,861
3,766,122
4,770,718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170104</xdr:rowOff>
    </xdr:from>
    <xdr:to>
      <xdr:col>24</xdr:col>
      <xdr:colOff>63500</xdr:colOff>
      <xdr:row>35</xdr:row>
      <xdr:rowOff>25972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99404"/>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170104</xdr:rowOff>
    </xdr:from>
    <xdr:to>
      <xdr:col>19</xdr:col>
      <xdr:colOff>177800</xdr:colOff>
      <xdr:row>35</xdr:row>
      <xdr:rowOff>60084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99404"/>
          <a:ext cx="889000" cy="6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60084</xdr:rowOff>
    </xdr:from>
    <xdr:to>
      <xdr:col>15</xdr:col>
      <xdr:colOff>50800</xdr:colOff>
      <xdr:row>37</xdr:row>
      <xdr:rowOff>87884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60834"/>
          <a:ext cx="889000" cy="37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49898</xdr:rowOff>
    </xdr:from>
    <xdr:to>
      <xdr:col>10</xdr:col>
      <xdr:colOff>114300</xdr:colOff>
      <xdr:row>37</xdr:row>
      <xdr:rowOff>87884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3548"/>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146622</xdr:rowOff>
    </xdr:from>
    <xdr:to>
      <xdr:col>24</xdr:col>
      <xdr:colOff>114300</xdr:colOff>
      <xdr:row>35</xdr:row>
      <xdr:rowOff>76772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169499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2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119304</xdr:rowOff>
    </xdr:from>
    <xdr:to>
      <xdr:col>20</xdr:col>
      <xdr:colOff>38100</xdr:colOff>
      <xdr:row>35</xdr:row>
      <xdr:rowOff>49454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65981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2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9284</xdr:rowOff>
    </xdr:from>
    <xdr:to>
      <xdr:col>15</xdr:col>
      <xdr:colOff>101600</xdr:colOff>
      <xdr:row>35</xdr:row>
      <xdr:rowOff>110884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127411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8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37084</xdr:rowOff>
    </xdr:from>
    <xdr:to>
      <xdr:col>10</xdr:col>
      <xdr:colOff>165100</xdr:colOff>
      <xdr:row>37</xdr:row>
      <xdr:rowOff>138684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129811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170548</xdr:rowOff>
    </xdr:from>
    <xdr:to>
      <xdr:col>6</xdr:col>
      <xdr:colOff>38100</xdr:colOff>
      <xdr:row>37</xdr:row>
      <xdr:rowOff>100698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125245</xdr:rowOff>
    </xdr:from>
    <xdr:to>
      <xdr:col>24</xdr:col>
      <xdr:colOff>63500</xdr:colOff>
      <xdr:row>57</xdr:row>
      <xdr:rowOff>9790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26445"/>
          <a:ext cx="838200" cy="5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9790</xdr:rowOff>
    </xdr:from>
    <xdr:to>
      <xdr:col>19</xdr:col>
      <xdr:colOff>177800</xdr:colOff>
      <xdr:row>57</xdr:row>
      <xdr:rowOff>10579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82440"/>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10579</xdr:rowOff>
    </xdr:from>
    <xdr:to>
      <xdr:col>15</xdr:col>
      <xdr:colOff>50800</xdr:colOff>
      <xdr:row>57</xdr:row>
      <xdr:rowOff>58528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83229"/>
          <a:ext cx="8890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58528</xdr:rowOff>
    </xdr:from>
    <xdr:to>
      <xdr:col>10</xdr:col>
      <xdr:colOff>114300</xdr:colOff>
      <xdr:row>57</xdr:row>
      <xdr:rowOff>75647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31178"/>
          <a:ext cx="889000" cy="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74445</xdr:rowOff>
    </xdr:from>
    <xdr:to>
      <xdr:col>24</xdr:col>
      <xdr:colOff>114300</xdr:colOff>
      <xdr:row>57</xdr:row>
      <xdr:rowOff>4595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97322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2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130440</xdr:rowOff>
    </xdr:from>
    <xdr:to>
      <xdr:col>20</xdr:col>
      <xdr:colOff>38100</xdr:colOff>
      <xdr:row>57</xdr:row>
      <xdr:rowOff>60590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50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131229</xdr:rowOff>
    </xdr:from>
    <xdr:to>
      <xdr:col>15</xdr:col>
      <xdr:colOff>101600</xdr:colOff>
      <xdr:row>57</xdr:row>
      <xdr:rowOff>61379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77906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0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7728</xdr:rowOff>
    </xdr:from>
    <xdr:to>
      <xdr:col>10</xdr:col>
      <xdr:colOff>165100</xdr:colOff>
      <xdr:row>57</xdr:row>
      <xdr:rowOff>109328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100455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24847</xdr:rowOff>
    </xdr:from>
    <xdr:to>
      <xdr:col>6</xdr:col>
      <xdr:colOff>38100</xdr:colOff>
      <xdr:row>57</xdr:row>
      <xdr:rowOff>126447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117574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9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162234</xdr:rowOff>
    </xdr:from>
    <xdr:to>
      <xdr:col>24</xdr:col>
      <xdr:colOff>63500</xdr:colOff>
      <xdr:row>78</xdr:row>
      <xdr:rowOff>79873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63884"/>
          <a:ext cx="838200" cy="8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79873</xdr:rowOff>
    </xdr:from>
    <xdr:to>
      <xdr:col>19</xdr:col>
      <xdr:colOff>177800</xdr:colOff>
      <xdr:row>79</xdr:row>
      <xdr:rowOff>3879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52973"/>
          <a:ext cx="889000" cy="9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3879</xdr:rowOff>
    </xdr:from>
    <xdr:to>
      <xdr:col>15</xdr:col>
      <xdr:colOff>50800</xdr:colOff>
      <xdr:row>79</xdr:row>
      <xdr:rowOff>55412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48429"/>
          <a:ext cx="889000" cy="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143064</xdr:rowOff>
    </xdr:from>
    <xdr:to>
      <xdr:col>10</xdr:col>
      <xdr:colOff>114300</xdr:colOff>
      <xdr:row>79</xdr:row>
      <xdr:rowOff>55412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16164"/>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111434</xdr:rowOff>
    </xdr:from>
    <xdr:to>
      <xdr:col>24</xdr:col>
      <xdr:colOff>114300</xdr:colOff>
      <xdr:row>78</xdr:row>
      <xdr:rowOff>41584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1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89861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9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29073</xdr:rowOff>
    </xdr:from>
    <xdr:to>
      <xdr:col>20</xdr:col>
      <xdr:colOff>38100</xdr:colOff>
      <xdr:row>78</xdr:row>
      <xdr:rowOff>130673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121800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124529</xdr:rowOff>
    </xdr:from>
    <xdr:to>
      <xdr:col>15</xdr:col>
      <xdr:colOff>101600</xdr:colOff>
      <xdr:row>79</xdr:row>
      <xdr:rowOff>54679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45806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4612</xdr:rowOff>
    </xdr:from>
    <xdr:to>
      <xdr:col>10</xdr:col>
      <xdr:colOff>165100</xdr:colOff>
      <xdr:row>79</xdr:row>
      <xdr:rowOff>106212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97339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4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92264</xdr:rowOff>
    </xdr:from>
    <xdr:to>
      <xdr:col>6</xdr:col>
      <xdr:colOff>38100</xdr:colOff>
      <xdr:row>79</xdr:row>
      <xdr:rowOff>22414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13541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5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123648</xdr:rowOff>
    </xdr:from>
    <xdr:to>
      <xdr:col>24</xdr:col>
      <xdr:colOff>63500</xdr:colOff>
      <xdr:row>98</xdr:row>
      <xdr:rowOff>30821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82848"/>
          <a:ext cx="838200" cy="2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123648</xdr:rowOff>
    </xdr:from>
    <xdr:to>
      <xdr:col>19</xdr:col>
      <xdr:colOff>177800</xdr:colOff>
      <xdr:row>99</xdr:row>
      <xdr:rowOff>14199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82848"/>
          <a:ext cx="889000" cy="40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122881</xdr:rowOff>
    </xdr:from>
    <xdr:to>
      <xdr:col>15</xdr:col>
      <xdr:colOff>50800</xdr:colOff>
      <xdr:row>99</xdr:row>
      <xdr:rowOff>14199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24981"/>
          <a:ext cx="889000" cy="6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122881</xdr:rowOff>
    </xdr:from>
    <xdr:to>
      <xdr:col>10</xdr:col>
      <xdr:colOff>114300</xdr:colOff>
      <xdr:row>98</xdr:row>
      <xdr:rowOff>135961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24981"/>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151471</xdr:rowOff>
    </xdr:from>
    <xdr:to>
      <xdr:col>24</xdr:col>
      <xdr:colOff>114300</xdr:colOff>
      <xdr:row>98</xdr:row>
      <xdr:rowOff>81621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66398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72848</xdr:rowOff>
    </xdr:from>
    <xdr:to>
      <xdr:col>20</xdr:col>
      <xdr:colOff>38100</xdr:colOff>
      <xdr:row>97</xdr:row>
      <xdr:rowOff>2998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165575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134849</xdr:rowOff>
    </xdr:from>
    <xdr:to>
      <xdr:col>15</xdr:col>
      <xdr:colOff>101600</xdr:colOff>
      <xdr:row>99</xdr:row>
      <xdr:rowOff>64999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56126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72081</xdr:rowOff>
    </xdr:from>
    <xdr:to>
      <xdr:col>10</xdr:col>
      <xdr:colOff>165100</xdr:colOff>
      <xdr:row>99</xdr:row>
      <xdr:rowOff>2231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164808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85161</xdr:rowOff>
    </xdr:from>
    <xdr:to>
      <xdr:col>6</xdr:col>
      <xdr:colOff>38100</xdr:colOff>
      <xdr:row>99</xdr:row>
      <xdr:rowOff>15311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6438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876</xdr:rowOff>
    </xdr:from>
    <xdr:to>
      <xdr:col>55</xdr:col>
      <xdr:colOff>0</xdr:colOff>
      <xdr:row>37</xdr:row>
      <xdr:rowOff>20366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44526"/>
          <a:ext cx="838200" cy="1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98584</xdr:rowOff>
    </xdr:from>
    <xdr:to>
      <xdr:col>50</xdr:col>
      <xdr:colOff>114300</xdr:colOff>
      <xdr:row>37</xdr:row>
      <xdr:rowOff>20366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927884"/>
          <a:ext cx="889000" cy="43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98584</xdr:rowOff>
    </xdr:from>
    <xdr:to>
      <xdr:col>45</xdr:col>
      <xdr:colOff>177800</xdr:colOff>
      <xdr:row>37</xdr:row>
      <xdr:rowOff>23690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27884"/>
          <a:ext cx="889000" cy="4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23690</xdr:rowOff>
    </xdr:from>
    <xdr:to>
      <xdr:col>41</xdr:col>
      <xdr:colOff>50800</xdr:colOff>
      <xdr:row>37</xdr:row>
      <xdr:rowOff>83062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67340"/>
          <a:ext cx="889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121526</xdr:rowOff>
    </xdr:from>
    <xdr:to>
      <xdr:col>55</xdr:col>
      <xdr:colOff>50800</xdr:colOff>
      <xdr:row>37</xdr:row>
      <xdr:rowOff>51676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36453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141016</xdr:rowOff>
    </xdr:from>
    <xdr:to>
      <xdr:col>50</xdr:col>
      <xdr:colOff>165100</xdr:colOff>
      <xdr:row>37</xdr:row>
      <xdr:rowOff>71166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1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62293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0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47784</xdr:rowOff>
    </xdr:from>
    <xdr:to>
      <xdr:col>46</xdr:col>
      <xdr:colOff>38100</xdr:colOff>
      <xdr:row>34</xdr:row>
      <xdr:rowOff>149384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140511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6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144340</xdr:rowOff>
    </xdr:from>
    <xdr:to>
      <xdr:col>41</xdr:col>
      <xdr:colOff>101600</xdr:colOff>
      <xdr:row>37</xdr:row>
      <xdr:rowOff>74490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65617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0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32262</xdr:rowOff>
    </xdr:from>
    <xdr:to>
      <xdr:col>36</xdr:col>
      <xdr:colOff>165100</xdr:colOff>
      <xdr:row>37</xdr:row>
      <xdr:rowOff>133862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124989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6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79519</xdr:rowOff>
    </xdr:from>
    <xdr:to>
      <xdr:col>55</xdr:col>
      <xdr:colOff>0</xdr:colOff>
      <xdr:row>59</xdr:row>
      <xdr:rowOff>8830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23619"/>
          <a:ext cx="838200" cy="1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65490</xdr:rowOff>
    </xdr:from>
    <xdr:to>
      <xdr:col>50</xdr:col>
      <xdr:colOff>114300</xdr:colOff>
      <xdr:row>59</xdr:row>
      <xdr:rowOff>8830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66690"/>
          <a:ext cx="889000" cy="4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65490</xdr:rowOff>
    </xdr:from>
    <xdr:to>
      <xdr:col>45</xdr:col>
      <xdr:colOff>177800</xdr:colOff>
      <xdr:row>57</xdr:row>
      <xdr:rowOff>97001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66690"/>
          <a:ext cx="889000" cy="20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97001</xdr:rowOff>
    </xdr:from>
    <xdr:to>
      <xdr:col>41</xdr:col>
      <xdr:colOff>50800</xdr:colOff>
      <xdr:row>58</xdr:row>
      <xdr:rowOff>123019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69651"/>
          <a:ext cx="889000" cy="19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28719</xdr:rowOff>
    </xdr:from>
    <xdr:to>
      <xdr:col>55</xdr:col>
      <xdr:colOff>50800</xdr:colOff>
      <xdr:row>58</xdr:row>
      <xdr:rowOff>130319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115096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129480</xdr:rowOff>
    </xdr:from>
    <xdr:to>
      <xdr:col>50</xdr:col>
      <xdr:colOff>165100</xdr:colOff>
      <xdr:row>59</xdr:row>
      <xdr:rowOff>59630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50757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6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14690</xdr:rowOff>
    </xdr:from>
    <xdr:to>
      <xdr:col>46</xdr:col>
      <xdr:colOff>38100</xdr:colOff>
      <xdr:row>56</xdr:row>
      <xdr:rowOff>116290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132817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3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46201</xdr:rowOff>
    </xdr:from>
    <xdr:to>
      <xdr:col>41</xdr:col>
      <xdr:colOff>101600</xdr:colOff>
      <xdr:row>57</xdr:row>
      <xdr:rowOff>147801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164328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59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72219</xdr:rowOff>
    </xdr:from>
    <xdr:to>
      <xdr:col>36</xdr:col>
      <xdr:colOff>165100</xdr:colOff>
      <xdr:row>59</xdr:row>
      <xdr:rowOff>2369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164946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0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89339</xdr:rowOff>
    </xdr:from>
    <xdr:to>
      <xdr:col>55</xdr:col>
      <xdr:colOff>0</xdr:colOff>
      <xdr:row>78</xdr:row>
      <xdr:rowOff>105071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62439"/>
          <a:ext cx="8382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158395</xdr:rowOff>
    </xdr:from>
    <xdr:to>
      <xdr:col>50</xdr:col>
      <xdr:colOff>114300</xdr:colOff>
      <xdr:row>78</xdr:row>
      <xdr:rowOff>105071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845695"/>
          <a:ext cx="889000" cy="63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158395</xdr:rowOff>
    </xdr:from>
    <xdr:to>
      <xdr:col>45</xdr:col>
      <xdr:colOff>177800</xdr:colOff>
      <xdr:row>77</xdr:row>
      <xdr:rowOff>13390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845695"/>
          <a:ext cx="889000" cy="36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43118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13390</xdr:rowOff>
    </xdr:from>
    <xdr:to>
      <xdr:col>41</xdr:col>
      <xdr:colOff>50800</xdr:colOff>
      <xdr:row>78</xdr:row>
      <xdr:rowOff>16494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15040"/>
          <a:ext cx="889000" cy="17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39465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38539</xdr:rowOff>
    </xdr:from>
    <xdr:to>
      <xdr:col>55</xdr:col>
      <xdr:colOff>50800</xdr:colOff>
      <xdr:row>78</xdr:row>
      <xdr:rowOff>140139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124916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54271</xdr:rowOff>
    </xdr:from>
    <xdr:to>
      <xdr:col>50</xdr:col>
      <xdr:colOff>165100</xdr:colOff>
      <xdr:row>78</xdr:row>
      <xdr:rowOff>155871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146998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107595</xdr:rowOff>
    </xdr:from>
    <xdr:to>
      <xdr:col>46</xdr:col>
      <xdr:colOff>38100</xdr:colOff>
      <xdr:row>75</xdr:row>
      <xdr:rowOff>37745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7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54272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257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134040</xdr:rowOff>
    </xdr:from>
    <xdr:to>
      <xdr:col>41</xdr:col>
      <xdr:colOff>101600</xdr:colOff>
      <xdr:row>77</xdr:row>
      <xdr:rowOff>64190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6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80716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3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137144</xdr:rowOff>
    </xdr:from>
    <xdr:to>
      <xdr:col>36</xdr:col>
      <xdr:colOff>165100</xdr:colOff>
      <xdr:row>78</xdr:row>
      <xdr:rowOff>67294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3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58421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3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133752</xdr:rowOff>
    </xdr:from>
    <xdr:to>
      <xdr:col>55</xdr:col>
      <xdr:colOff>0</xdr:colOff>
      <xdr:row>98</xdr:row>
      <xdr:rowOff>62790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64402"/>
          <a:ext cx="838200" cy="10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52800</xdr:rowOff>
    </xdr:from>
    <xdr:to>
      <xdr:col>50</xdr:col>
      <xdr:colOff>114300</xdr:colOff>
      <xdr:row>98</xdr:row>
      <xdr:rowOff>62790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54900"/>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26054</xdr:rowOff>
    </xdr:from>
    <xdr:to>
      <xdr:col>45</xdr:col>
      <xdr:colOff>177800</xdr:colOff>
      <xdr:row>98</xdr:row>
      <xdr:rowOff>52800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2815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26054</xdr:rowOff>
    </xdr:from>
    <xdr:to>
      <xdr:col>41</xdr:col>
      <xdr:colOff>50800</xdr:colOff>
      <xdr:row>98</xdr:row>
      <xdr:rowOff>81457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28154"/>
          <a:ext cx="889000" cy="5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82952</xdr:rowOff>
    </xdr:from>
    <xdr:to>
      <xdr:col>55</xdr:col>
      <xdr:colOff>50800</xdr:colOff>
      <xdr:row>98</xdr:row>
      <xdr:rowOff>13102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61379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11990</xdr:rowOff>
    </xdr:from>
    <xdr:to>
      <xdr:col>50</xdr:col>
      <xdr:colOff>165100</xdr:colOff>
      <xdr:row>98</xdr:row>
      <xdr:rowOff>113590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104717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0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2000</xdr:rowOff>
    </xdr:from>
    <xdr:to>
      <xdr:col>46</xdr:col>
      <xdr:colOff>38100</xdr:colOff>
      <xdr:row>98</xdr:row>
      <xdr:rowOff>103600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0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94727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146704</xdr:rowOff>
    </xdr:from>
    <xdr:to>
      <xdr:col>41</xdr:col>
      <xdr:colOff>101600</xdr:colOff>
      <xdr:row>98</xdr:row>
      <xdr:rowOff>76854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67981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7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30657</xdr:rowOff>
    </xdr:from>
    <xdr:to>
      <xdr:col>36</xdr:col>
      <xdr:colOff>165100</xdr:colOff>
      <xdr:row>98</xdr:row>
      <xdr:rowOff>132257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123384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2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29352</xdr:rowOff>
    </xdr:from>
    <xdr:to>
      <xdr:col>85</xdr:col>
      <xdr:colOff>127000</xdr:colOff>
      <xdr:row>38</xdr:row>
      <xdr:rowOff>98875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544452"/>
          <a:ext cx="838200" cy="6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680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98875</xdr:rowOff>
    </xdr:from>
    <xdr:to>
      <xdr:col>81</xdr:col>
      <xdr:colOff>50800</xdr:colOff>
      <xdr:row>39</xdr:row>
      <xdr:rowOff>4699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613975"/>
          <a:ext cx="889000" cy="7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7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4699</xdr:rowOff>
    </xdr:from>
    <xdr:to>
      <xdr:col>76</xdr:col>
      <xdr:colOff>114300</xdr:colOff>
      <xdr:row>39</xdr:row>
      <xdr:rowOff>24041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691249"/>
          <a:ext cx="889000" cy="1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156890</xdr:rowOff>
    </xdr:from>
    <xdr:to>
      <xdr:col>71</xdr:col>
      <xdr:colOff>177800</xdr:colOff>
      <xdr:row>39</xdr:row>
      <xdr:rowOff>24041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71990"/>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96640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110591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150002</xdr:rowOff>
    </xdr:from>
    <xdr:to>
      <xdr:col>85</xdr:col>
      <xdr:colOff>177800</xdr:colOff>
      <xdr:row>38</xdr:row>
      <xdr:rowOff>80152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4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1429</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3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48075</xdr:rowOff>
    </xdr:from>
    <xdr:to>
      <xdr:col>81</xdr:col>
      <xdr:colOff>101600</xdr:colOff>
      <xdr:row>38</xdr:row>
      <xdr:rowOff>149675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5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166202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14111" y="63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125349</xdr:rowOff>
    </xdr:from>
    <xdr:to>
      <xdr:col>76</xdr:col>
      <xdr:colOff>165100</xdr:colOff>
      <xdr:row>39</xdr:row>
      <xdr:rowOff>55499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72026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4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144691</xdr:rowOff>
    </xdr:from>
    <xdr:to>
      <xdr:col>72</xdr:col>
      <xdr:colOff>38100</xdr:colOff>
      <xdr:row>39</xdr:row>
      <xdr:rowOff>74841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91369</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4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106090</xdr:rowOff>
    </xdr:from>
    <xdr:to>
      <xdr:col>67</xdr:col>
      <xdr:colOff>101600</xdr:colOff>
      <xdr:row>39</xdr:row>
      <xdr:rowOff>36240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52768</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47111" y="63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66624</xdr:rowOff>
    </xdr:from>
    <xdr:to>
      <xdr:col>85</xdr:col>
      <xdr:colOff>127000</xdr:colOff>
      <xdr:row>77</xdr:row>
      <xdr:rowOff>75464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68274"/>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75464</xdr:rowOff>
    </xdr:from>
    <xdr:to>
      <xdr:col>81</xdr:col>
      <xdr:colOff>50800</xdr:colOff>
      <xdr:row>77</xdr:row>
      <xdr:rowOff>90078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277114"/>
          <a:ext cx="8890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90078</xdr:rowOff>
    </xdr:from>
    <xdr:to>
      <xdr:col>76</xdr:col>
      <xdr:colOff>114300</xdr:colOff>
      <xdr:row>77</xdr:row>
      <xdr:rowOff>111353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291728"/>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111353</xdr:rowOff>
    </xdr:from>
    <xdr:to>
      <xdr:col>71</xdr:col>
      <xdr:colOff>177800</xdr:colOff>
      <xdr:row>77</xdr:row>
      <xdr:rowOff>122022</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31300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15824</xdr:rowOff>
    </xdr:from>
    <xdr:to>
      <xdr:col>85</xdr:col>
      <xdr:colOff>177800</xdr:colOff>
      <xdr:row>77</xdr:row>
      <xdr:rowOff>117424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165701</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9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24664</xdr:rowOff>
    </xdr:from>
    <xdr:to>
      <xdr:col>81</xdr:col>
      <xdr:colOff>101600</xdr:colOff>
      <xdr:row>77</xdr:row>
      <xdr:rowOff>126264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117391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1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39278</xdr:rowOff>
    </xdr:from>
    <xdr:to>
      <xdr:col>76</xdr:col>
      <xdr:colOff>165100</xdr:colOff>
      <xdr:row>77</xdr:row>
      <xdr:rowOff>140878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132005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3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60553</xdr:rowOff>
    </xdr:from>
    <xdr:to>
      <xdr:col>72</xdr:col>
      <xdr:colOff>38100</xdr:colOff>
      <xdr:row>77</xdr:row>
      <xdr:rowOff>162153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153280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71222</xdr:rowOff>
    </xdr:from>
    <xdr:to>
      <xdr:col>67</xdr:col>
      <xdr:colOff>101600</xdr:colOff>
      <xdr:row>78</xdr:row>
      <xdr:rowOff>1372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163949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15539</xdr:rowOff>
    </xdr:from>
    <xdr:to>
      <xdr:col>85</xdr:col>
      <xdr:colOff>127000</xdr:colOff>
      <xdr:row>98</xdr:row>
      <xdr:rowOff>54181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817639"/>
          <a:ext cx="838200" cy="3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54181</xdr:rowOff>
    </xdr:from>
    <xdr:to>
      <xdr:col>81</xdr:col>
      <xdr:colOff>50800</xdr:colOff>
      <xdr:row>98</xdr:row>
      <xdr:rowOff>85055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56281"/>
          <a:ext cx="889000" cy="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85055</xdr:rowOff>
    </xdr:from>
    <xdr:to>
      <xdr:col>76</xdr:col>
      <xdr:colOff>114300</xdr:colOff>
      <xdr:row>98</xdr:row>
      <xdr:rowOff>102113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87155"/>
          <a:ext cx="8890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102113</xdr:rowOff>
    </xdr:from>
    <xdr:to>
      <xdr:col>71</xdr:col>
      <xdr:colOff>177800</xdr:colOff>
      <xdr:row>98</xdr:row>
      <xdr:rowOff>114005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04213"/>
          <a:ext cx="889000" cy="1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136189</xdr:rowOff>
    </xdr:from>
    <xdr:to>
      <xdr:col>85</xdr:col>
      <xdr:colOff>177800</xdr:colOff>
      <xdr:row>98</xdr:row>
      <xdr:rowOff>66339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51116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8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3381</xdr:rowOff>
    </xdr:from>
    <xdr:to>
      <xdr:col>81</xdr:col>
      <xdr:colOff>101600</xdr:colOff>
      <xdr:row>98</xdr:row>
      <xdr:rowOff>104981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96108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34255</xdr:rowOff>
    </xdr:from>
    <xdr:to>
      <xdr:col>76</xdr:col>
      <xdr:colOff>165100</xdr:colOff>
      <xdr:row>98</xdr:row>
      <xdr:rowOff>135855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126982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92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51313</xdr:rowOff>
    </xdr:from>
    <xdr:to>
      <xdr:col>72</xdr:col>
      <xdr:colOff>38100</xdr:colOff>
      <xdr:row>98</xdr:row>
      <xdr:rowOff>152913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144040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4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63205</xdr:rowOff>
    </xdr:from>
    <xdr:to>
      <xdr:col>67</xdr:col>
      <xdr:colOff>101600</xdr:colOff>
      <xdr:row>98</xdr:row>
      <xdr:rowOff>164805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155932</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5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112223</xdr:rowOff>
    </xdr:from>
    <xdr:to>
      <xdr:col>116</xdr:col>
      <xdr:colOff>63500</xdr:colOff>
      <xdr:row>38</xdr:row>
      <xdr:rowOff>121686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627323"/>
          <a:ext cx="8382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121686</xdr:rowOff>
    </xdr:from>
    <xdr:to>
      <xdr:col>111</xdr:col>
      <xdr:colOff>177800</xdr:colOff>
      <xdr:row>38</xdr:row>
      <xdr:rowOff>124521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36786"/>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93134</xdr:rowOff>
    </xdr:from>
    <xdr:to>
      <xdr:col>107</xdr:col>
      <xdr:colOff>50800</xdr:colOff>
      <xdr:row>38</xdr:row>
      <xdr:rowOff>124521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08234"/>
          <a:ext cx="8890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93134</xdr:rowOff>
    </xdr:from>
    <xdr:to>
      <xdr:col>102</xdr:col>
      <xdr:colOff>114300</xdr:colOff>
      <xdr:row>38</xdr:row>
      <xdr:rowOff>97820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608234"/>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61423</xdr:rowOff>
    </xdr:from>
    <xdr:to>
      <xdr:col>116</xdr:col>
      <xdr:colOff>114300</xdr:colOff>
      <xdr:row>38</xdr:row>
      <xdr:rowOff>163023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147800</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9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70886</xdr:rowOff>
    </xdr:from>
    <xdr:to>
      <xdr:col>112</xdr:col>
      <xdr:colOff>38100</xdr:colOff>
      <xdr:row>39</xdr:row>
      <xdr:rowOff>1036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163613</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67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73721</xdr:rowOff>
    </xdr:from>
    <xdr:to>
      <xdr:col>107</xdr:col>
      <xdr:colOff>101600</xdr:colOff>
      <xdr:row>39</xdr:row>
      <xdr:rowOff>3871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166448</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68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42334</xdr:rowOff>
    </xdr:from>
    <xdr:to>
      <xdr:col>102</xdr:col>
      <xdr:colOff>165100</xdr:colOff>
      <xdr:row>38</xdr:row>
      <xdr:rowOff>143934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135061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65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47020</xdr:rowOff>
    </xdr:from>
    <xdr:to>
      <xdr:col>98</xdr:col>
      <xdr:colOff>38100</xdr:colOff>
      <xdr:row>38</xdr:row>
      <xdr:rowOff>148620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139747</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65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100914</xdr:rowOff>
    </xdr:from>
    <xdr:to>
      <xdr:col>116</xdr:col>
      <xdr:colOff>63500</xdr:colOff>
      <xdr:row>58</xdr:row>
      <xdr:rowOff>115812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45014"/>
          <a:ext cx="8382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115812</xdr:rowOff>
    </xdr:from>
    <xdr:to>
      <xdr:col>111</xdr:col>
      <xdr:colOff>177800</xdr:colOff>
      <xdr:row>58</xdr:row>
      <xdr:rowOff>117107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59912"/>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117107</xdr:rowOff>
    </xdr:from>
    <xdr:to>
      <xdr:col>107</xdr:col>
      <xdr:colOff>50800</xdr:colOff>
      <xdr:row>58</xdr:row>
      <xdr:rowOff>118478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6120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118478</xdr:rowOff>
    </xdr:from>
    <xdr:to>
      <xdr:col>102</xdr:col>
      <xdr:colOff>114300</xdr:colOff>
      <xdr:row>58</xdr:row>
      <xdr:rowOff>120231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62578"/>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50114</xdr:rowOff>
    </xdr:from>
    <xdr:to>
      <xdr:col>116</xdr:col>
      <xdr:colOff>114300</xdr:colOff>
      <xdr:row>58</xdr:row>
      <xdr:rowOff>151714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155338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2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65012</xdr:rowOff>
    </xdr:from>
    <xdr:to>
      <xdr:col>112</xdr:col>
      <xdr:colOff>38100</xdr:colOff>
      <xdr:row>58</xdr:row>
      <xdr:rowOff>166612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157739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66307</xdr:rowOff>
    </xdr:from>
    <xdr:to>
      <xdr:col>107</xdr:col>
      <xdr:colOff>101600</xdr:colOff>
      <xdr:row>58</xdr:row>
      <xdr:rowOff>167907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159034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0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67678</xdr:rowOff>
    </xdr:from>
    <xdr:to>
      <xdr:col>102</xdr:col>
      <xdr:colOff>165100</xdr:colOff>
      <xdr:row>58</xdr:row>
      <xdr:rowOff>169278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160405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0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69431</xdr:rowOff>
    </xdr:from>
    <xdr:to>
      <xdr:col>98</xdr:col>
      <xdr:colOff>38100</xdr:colOff>
      <xdr:row>58</xdr:row>
      <xdr:rowOff>171031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162158</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0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69438</xdr:rowOff>
    </xdr:from>
    <xdr:to>
      <xdr:col>116</xdr:col>
      <xdr:colOff>63500</xdr:colOff>
      <xdr:row>75</xdr:row>
      <xdr:rowOff>95319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1323300" y="12928188"/>
          <a:ext cx="838200" cy="2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69438</xdr:rowOff>
    </xdr:from>
    <xdr:to>
      <xdr:col>111</xdr:col>
      <xdr:colOff>177800</xdr:colOff>
      <xdr:row>75</xdr:row>
      <xdr:rowOff>117885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928188"/>
          <a:ext cx="889000" cy="4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117885</xdr:rowOff>
    </xdr:from>
    <xdr:to>
      <xdr:col>107</xdr:col>
      <xdr:colOff>50800</xdr:colOff>
      <xdr:row>75</xdr:row>
      <xdr:rowOff>160894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976635"/>
          <a:ext cx="889000" cy="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160894</xdr:rowOff>
    </xdr:from>
    <xdr:to>
      <xdr:col>102</xdr:col>
      <xdr:colOff>114300</xdr:colOff>
      <xdr:row>75</xdr:row>
      <xdr:rowOff>163164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019644"/>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44519</xdr:rowOff>
    </xdr:from>
    <xdr:to>
      <xdr:col>116</xdr:col>
      <xdr:colOff>114300</xdr:colOff>
      <xdr:row>75</xdr:row>
      <xdr:rowOff>146118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9032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22946</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8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18638</xdr:rowOff>
    </xdr:from>
    <xdr:to>
      <xdr:col>112</xdr:col>
      <xdr:colOff>38100</xdr:colOff>
      <xdr:row>75</xdr:row>
      <xdr:rowOff>120238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8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136765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65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67085</xdr:rowOff>
    </xdr:from>
    <xdr:to>
      <xdr:col>107</xdr:col>
      <xdr:colOff>101600</xdr:colOff>
      <xdr:row>75</xdr:row>
      <xdr:rowOff>168684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9258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13762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7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110095</xdr:rowOff>
    </xdr:from>
    <xdr:to>
      <xdr:col>102</xdr:col>
      <xdr:colOff>165100</xdr:colOff>
      <xdr:row>76</xdr:row>
      <xdr:rowOff>40246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968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31371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0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112364</xdr:rowOff>
    </xdr:from>
    <xdr:to>
      <xdr:col>98</xdr:col>
      <xdr:colOff>38100</xdr:colOff>
      <xdr:row>76</xdr:row>
      <xdr:rowOff>42515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711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33641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0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・人件費：事業費支弁人件費が増加したことなどにより</a:t>
          </a:r>
          <a:r>
            <a:rPr kumimoji="1" lang="en-US" altLang="ja-JP" sz="1200">
              <a:solidFill>
                <a:schemeClr val="dk1"/>
              </a:solidFill>
              <a:effectLst/>
              <a:latin typeface="+mn-lt"/>
              <a:ea typeface="+mn-ea"/>
              <a:cs typeface="+mn-cs"/>
            </a:rPr>
            <a:t>2,151</a:t>
          </a:r>
          <a:r>
            <a:rPr kumimoji="1" lang="ja-JP" altLang="ja-JP" sz="1200">
              <a:solidFill>
                <a:schemeClr val="dk1"/>
              </a:solidFill>
              <a:effectLst/>
              <a:latin typeface="+mn-lt"/>
              <a:ea typeface="+mn-ea"/>
              <a:cs typeface="+mn-cs"/>
            </a:rPr>
            <a:t>円減少。・物件費：参議院議員通常選挙費や住民税均等割世帯応援商品券給付事業などにより</a:t>
          </a:r>
          <a:r>
            <a:rPr kumimoji="1" lang="en-US" altLang="ja-JP" sz="1200">
              <a:solidFill>
                <a:schemeClr val="dk1"/>
              </a:solidFill>
              <a:effectLst/>
              <a:latin typeface="+mn-lt"/>
              <a:ea typeface="+mn-ea"/>
              <a:cs typeface="+mn-cs"/>
            </a:rPr>
            <a:t>14,697</a:t>
          </a:r>
          <a:r>
            <a:rPr kumimoji="1" lang="ja-JP" altLang="ja-JP" sz="1200">
              <a:solidFill>
                <a:schemeClr val="dk1"/>
              </a:solidFill>
              <a:effectLst/>
              <a:latin typeface="+mn-lt"/>
              <a:ea typeface="+mn-ea"/>
              <a:cs typeface="+mn-cs"/>
            </a:rPr>
            <a:t>円増加。</a:t>
          </a:r>
          <a:endParaRPr lang="ja-JP" altLang="ja-JP" sz="1200">
            <a:effectLst/>
          </a:endParaRPr>
        </a:p>
        <a:p>
          <a:r>
            <a:rPr kumimoji="1" lang="ja-JP" altLang="ja-JP" sz="1200">
              <a:solidFill>
                <a:schemeClr val="dk1"/>
              </a:solidFill>
              <a:effectLst/>
              <a:latin typeface="+mn-lt"/>
              <a:ea typeface="+mn-ea"/>
              <a:cs typeface="+mn-cs"/>
            </a:rPr>
            <a:t>・維持補修費：道路橋梁点検事業により</a:t>
          </a:r>
          <a:r>
            <a:rPr kumimoji="1" lang="en-US" altLang="ja-JP" sz="1200">
              <a:solidFill>
                <a:schemeClr val="dk1"/>
              </a:solidFill>
              <a:effectLst/>
              <a:latin typeface="+mn-lt"/>
              <a:ea typeface="+mn-ea"/>
              <a:cs typeface="+mn-cs"/>
            </a:rPr>
            <a:t>2,728</a:t>
          </a:r>
          <a:r>
            <a:rPr kumimoji="1" lang="ja-JP" altLang="ja-JP" sz="1200">
              <a:solidFill>
                <a:schemeClr val="dk1"/>
              </a:solidFill>
              <a:effectLst/>
              <a:latin typeface="+mn-lt"/>
              <a:ea typeface="+mn-ea"/>
              <a:cs typeface="+mn-cs"/>
            </a:rPr>
            <a:t>円増加。・扶助費：子育て世帯生活支援特別給付金及び子育て世帯等臨時特別支援事業、住民税非課税世帯等に対する臨時特別給付事業の完了により</a:t>
          </a:r>
          <a:r>
            <a:rPr kumimoji="1" lang="en-US" altLang="ja-JP" sz="1200">
              <a:solidFill>
                <a:schemeClr val="dk1"/>
              </a:solidFill>
              <a:effectLst/>
              <a:latin typeface="+mn-lt"/>
              <a:ea typeface="+mn-ea"/>
              <a:cs typeface="+mn-cs"/>
            </a:rPr>
            <a:t>15,315</a:t>
          </a:r>
          <a:r>
            <a:rPr kumimoji="1" lang="ja-JP" altLang="ja-JP" sz="1200">
              <a:solidFill>
                <a:schemeClr val="dk1"/>
              </a:solidFill>
              <a:effectLst/>
              <a:latin typeface="+mn-lt"/>
              <a:ea typeface="+mn-ea"/>
              <a:cs typeface="+mn-cs"/>
            </a:rPr>
            <a:t>円減少。</a:t>
          </a:r>
          <a:endParaRPr lang="ja-JP" altLang="ja-JP" sz="1200">
            <a:effectLst/>
          </a:endParaRPr>
        </a:p>
        <a:p>
          <a:r>
            <a:rPr kumimoji="1" lang="ja-JP" altLang="ja-JP" sz="1200">
              <a:solidFill>
                <a:schemeClr val="dk1"/>
              </a:solidFill>
              <a:effectLst/>
              <a:latin typeface="+mn-lt"/>
              <a:ea typeface="+mn-ea"/>
              <a:cs typeface="+mn-cs"/>
            </a:rPr>
            <a:t>・補助費等：福祉施設等への原油価格高騰対策支援事業などにより</a:t>
          </a:r>
          <a:r>
            <a:rPr kumimoji="1" lang="en-US" altLang="ja-JP" sz="1200">
              <a:solidFill>
                <a:schemeClr val="dk1"/>
              </a:solidFill>
              <a:effectLst/>
              <a:latin typeface="+mn-lt"/>
              <a:ea typeface="+mn-ea"/>
              <a:cs typeface="+mn-cs"/>
            </a:rPr>
            <a:t>4,263</a:t>
          </a:r>
          <a:r>
            <a:rPr kumimoji="1" lang="ja-JP" altLang="ja-JP" sz="1200">
              <a:solidFill>
                <a:schemeClr val="dk1"/>
              </a:solidFill>
              <a:effectLst/>
              <a:latin typeface="+mn-lt"/>
              <a:ea typeface="+mn-ea"/>
              <a:cs typeface="+mn-cs"/>
            </a:rPr>
            <a:t>円増加。・普通建設事業費：昭和大橋防災減災対策等強化事業や小学校屋上防水シート改修事業、消防ポンプ自動車購入事業などにより</a:t>
          </a:r>
          <a:r>
            <a:rPr kumimoji="1" lang="en-US" altLang="ja-JP" sz="1200">
              <a:solidFill>
                <a:schemeClr val="dk1"/>
              </a:solidFill>
              <a:effectLst/>
              <a:latin typeface="+mn-lt"/>
              <a:ea typeface="+mn-ea"/>
              <a:cs typeface="+mn-cs"/>
            </a:rPr>
            <a:t>30,854</a:t>
          </a:r>
          <a:r>
            <a:rPr kumimoji="1" lang="ja-JP" altLang="ja-JP" sz="1200">
              <a:solidFill>
                <a:schemeClr val="dk1"/>
              </a:solidFill>
              <a:effectLst/>
              <a:latin typeface="+mn-lt"/>
              <a:ea typeface="+mn-ea"/>
              <a:cs typeface="+mn-cs"/>
            </a:rPr>
            <a:t>円増加。　</a:t>
          </a:r>
          <a:endParaRPr lang="ja-JP" altLang="ja-JP" sz="1200">
            <a:effectLst/>
          </a:endParaRPr>
        </a:p>
        <a:p>
          <a:r>
            <a:rPr kumimoji="1" lang="ja-JP" altLang="ja-JP" sz="1200">
              <a:solidFill>
                <a:schemeClr val="dk1"/>
              </a:solidFill>
              <a:effectLst/>
              <a:latin typeface="+mn-lt"/>
              <a:ea typeface="+mn-ea"/>
              <a:cs typeface="+mn-cs"/>
            </a:rPr>
            <a:t>・災害復旧事業：令和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月福島県沖地震による災害復旧事業により</a:t>
          </a:r>
          <a:r>
            <a:rPr kumimoji="1" lang="en-US" altLang="ja-JP" sz="1200">
              <a:solidFill>
                <a:schemeClr val="dk1"/>
              </a:solidFill>
              <a:effectLst/>
              <a:latin typeface="+mn-lt"/>
              <a:ea typeface="+mn-ea"/>
              <a:cs typeface="+mn-cs"/>
            </a:rPr>
            <a:t>21,289</a:t>
          </a:r>
          <a:r>
            <a:rPr kumimoji="1" lang="ja-JP" altLang="ja-JP" sz="1200">
              <a:solidFill>
                <a:schemeClr val="dk1"/>
              </a:solidFill>
              <a:effectLst/>
              <a:latin typeface="+mn-lt"/>
              <a:ea typeface="+mn-ea"/>
              <a:cs typeface="+mn-cs"/>
            </a:rPr>
            <a:t>円増加。・公債費：令和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月福島県沖地震に係る災害復旧事業債の償還が開始されたことなどにより</a:t>
          </a:r>
          <a:r>
            <a:rPr kumimoji="1" lang="en-US" altLang="ja-JP" sz="1200">
              <a:solidFill>
                <a:schemeClr val="dk1"/>
              </a:solidFill>
              <a:effectLst/>
              <a:latin typeface="+mn-lt"/>
              <a:ea typeface="+mn-ea"/>
              <a:cs typeface="+mn-cs"/>
            </a:rPr>
            <a:t>1,160</a:t>
          </a:r>
          <a:r>
            <a:rPr kumimoji="1" lang="ja-JP" altLang="ja-JP" sz="1200">
              <a:solidFill>
                <a:schemeClr val="dk1"/>
              </a:solidFill>
              <a:effectLst/>
              <a:latin typeface="+mn-lt"/>
              <a:ea typeface="+mn-ea"/>
              <a:cs typeface="+mn-cs"/>
            </a:rPr>
            <a:t>円増加。</a:t>
          </a:r>
          <a:endParaRPr lang="ja-JP" altLang="ja-JP" sz="1200">
            <a:effectLst/>
          </a:endParaRPr>
        </a:p>
        <a:p>
          <a:r>
            <a:rPr kumimoji="1" lang="ja-JP" altLang="ja-JP" sz="1200">
              <a:solidFill>
                <a:schemeClr val="dk1"/>
              </a:solidFill>
              <a:effectLst/>
              <a:latin typeface="+mn-lt"/>
              <a:ea typeface="+mn-ea"/>
              <a:cs typeface="+mn-cs"/>
            </a:rPr>
            <a:t>・積立金：公共施設維持管理基金、がんばるふるさと・桑折応援基金への積立により</a:t>
          </a:r>
          <a:r>
            <a:rPr kumimoji="1" lang="en-US" altLang="ja-JP" sz="1200">
              <a:solidFill>
                <a:schemeClr val="dk1"/>
              </a:solidFill>
              <a:effectLst/>
              <a:latin typeface="+mn-lt"/>
              <a:ea typeface="+mn-ea"/>
              <a:cs typeface="+mn-cs"/>
            </a:rPr>
            <a:t>8,452</a:t>
          </a:r>
          <a:r>
            <a:rPr kumimoji="1" lang="ja-JP" altLang="ja-JP" sz="1200">
              <a:solidFill>
                <a:schemeClr val="dk1"/>
              </a:solidFill>
              <a:effectLst/>
              <a:latin typeface="+mn-lt"/>
              <a:ea typeface="+mn-ea"/>
              <a:cs typeface="+mn-cs"/>
            </a:rPr>
            <a:t>円増加。・繰出金：介護保険特別会計繰出金などの減により</a:t>
          </a:r>
          <a:r>
            <a:rPr kumimoji="1" lang="en-US" altLang="ja-JP" sz="1200">
              <a:solidFill>
                <a:schemeClr val="dk1"/>
              </a:solidFill>
              <a:effectLst/>
              <a:latin typeface="+mn-lt"/>
              <a:ea typeface="+mn-ea"/>
              <a:cs typeface="+mn-cs"/>
            </a:rPr>
            <a:t>1,585</a:t>
          </a:r>
          <a:r>
            <a:rPr kumimoji="1" lang="ja-JP" altLang="ja-JP" sz="1200">
              <a:solidFill>
                <a:schemeClr val="dk1"/>
              </a:solidFill>
              <a:effectLst/>
              <a:latin typeface="+mn-lt"/>
              <a:ea typeface="+mn-ea"/>
              <a:cs typeface="+mn-cs"/>
            </a:rPr>
            <a:t>円減少。</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11,229
11,198
42.97
7,495,459
7,054,553
433,861
3,766,122
4,770,718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161907</xdr:rowOff>
    </xdr:from>
    <xdr:to>
      <xdr:col>24</xdr:col>
      <xdr:colOff>63500</xdr:colOff>
      <xdr:row>37</xdr:row>
      <xdr:rowOff>17726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34107"/>
          <a:ext cx="8382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161907</xdr:rowOff>
    </xdr:from>
    <xdr:to>
      <xdr:col>19</xdr:col>
      <xdr:colOff>177800</xdr:colOff>
      <xdr:row>37</xdr:row>
      <xdr:rowOff>4499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34107"/>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4499</xdr:rowOff>
    </xdr:from>
    <xdr:to>
      <xdr:col>15</xdr:col>
      <xdr:colOff>50800</xdr:colOff>
      <xdr:row>37</xdr:row>
      <xdr:rowOff>35197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48149"/>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35197</xdr:rowOff>
    </xdr:from>
    <xdr:to>
      <xdr:col>10</xdr:col>
      <xdr:colOff>114300</xdr:colOff>
      <xdr:row>37</xdr:row>
      <xdr:rowOff>80754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78847"/>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138376</xdr:rowOff>
    </xdr:from>
    <xdr:to>
      <xdr:col>24</xdr:col>
      <xdr:colOff>114300</xdr:colOff>
      <xdr:row>37</xdr:row>
      <xdr:rowOff>68526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116803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8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111107</xdr:rowOff>
    </xdr:from>
    <xdr:to>
      <xdr:col>20</xdr:col>
      <xdr:colOff>38100</xdr:colOff>
      <xdr:row>37</xdr:row>
      <xdr:rowOff>41257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57784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5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125149</xdr:rowOff>
    </xdr:from>
    <xdr:to>
      <xdr:col>15</xdr:col>
      <xdr:colOff>101600</xdr:colOff>
      <xdr:row>37</xdr:row>
      <xdr:rowOff>55299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71826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7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155847</xdr:rowOff>
    </xdr:from>
    <xdr:to>
      <xdr:col>10</xdr:col>
      <xdr:colOff>165100</xdr:colOff>
      <xdr:row>37</xdr:row>
      <xdr:rowOff>85997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77124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2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29954</xdr:rowOff>
    </xdr:from>
    <xdr:to>
      <xdr:col>6</xdr:col>
      <xdr:colOff>38100</xdr:colOff>
      <xdr:row>37</xdr:row>
      <xdr:rowOff>131554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122681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6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44766</xdr:rowOff>
    </xdr:from>
    <xdr:to>
      <xdr:col>24</xdr:col>
      <xdr:colOff>63500</xdr:colOff>
      <xdr:row>57</xdr:row>
      <xdr:rowOff>52425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17416"/>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47532</xdr:rowOff>
    </xdr:from>
    <xdr:to>
      <xdr:col>19</xdr:col>
      <xdr:colOff>177800</xdr:colOff>
      <xdr:row>57</xdr:row>
      <xdr:rowOff>52425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962932"/>
          <a:ext cx="889000" cy="86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47532</xdr:rowOff>
    </xdr:from>
    <xdr:to>
      <xdr:col>15</xdr:col>
      <xdr:colOff>50800</xdr:colOff>
      <xdr:row>56</xdr:row>
      <xdr:rowOff>73761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962932"/>
          <a:ext cx="889000" cy="7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73761</xdr:rowOff>
    </xdr:from>
    <xdr:to>
      <xdr:col>10</xdr:col>
      <xdr:colOff>114300</xdr:colOff>
      <xdr:row>57</xdr:row>
      <xdr:rowOff>115281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74961"/>
          <a:ext cx="889000" cy="2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165416</xdr:rowOff>
    </xdr:from>
    <xdr:to>
      <xdr:col>24</xdr:col>
      <xdr:colOff>114300</xdr:colOff>
      <xdr:row>57</xdr:row>
      <xdr:rowOff>95566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80343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xdr:rowOff>
    </xdr:from>
    <xdr:to>
      <xdr:col>20</xdr:col>
      <xdr:colOff>38100</xdr:colOff>
      <xdr:row>57</xdr:row>
      <xdr:rowOff>103225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94352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6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168182</xdr:rowOff>
    </xdr:from>
    <xdr:to>
      <xdr:col>15</xdr:col>
      <xdr:colOff>101600</xdr:colOff>
      <xdr:row>52</xdr:row>
      <xdr:rowOff>98332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9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114859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6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22961</xdr:rowOff>
    </xdr:from>
    <xdr:to>
      <xdr:col>10</xdr:col>
      <xdr:colOff>165100</xdr:colOff>
      <xdr:row>56</xdr:row>
      <xdr:rowOff>124561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141088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9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64481</xdr:rowOff>
    </xdr:from>
    <xdr:to>
      <xdr:col>6</xdr:col>
      <xdr:colOff>38100</xdr:colOff>
      <xdr:row>57</xdr:row>
      <xdr:rowOff>166081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157208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2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169821</xdr:rowOff>
    </xdr:from>
    <xdr:to>
      <xdr:col>24</xdr:col>
      <xdr:colOff>62865</xdr:colOff>
      <xdr:row>77</xdr:row>
      <xdr:rowOff>59080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99871"/>
          <a:ext cx="1270" cy="1260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62907</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6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59080</xdr:rowOff>
    </xdr:from>
    <xdr:to>
      <xdr:col>24</xdr:col>
      <xdr:colOff>152400</xdr:colOff>
      <xdr:row>77</xdr:row>
      <xdr:rowOff>59080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116498</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7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169821</xdr:rowOff>
    </xdr:from>
    <xdr:to>
      <xdr:col>24</xdr:col>
      <xdr:colOff>152400</xdr:colOff>
      <xdr:row>69</xdr:row>
      <xdr:rowOff>169821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9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109601</xdr:rowOff>
    </xdr:from>
    <xdr:to>
      <xdr:col>24</xdr:col>
      <xdr:colOff>63500</xdr:colOff>
      <xdr:row>76</xdr:row>
      <xdr:rowOff>57600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968351"/>
          <a:ext cx="838200" cy="11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100913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16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78036</xdr:rowOff>
    </xdr:from>
    <xdr:to>
      <xdr:col>24</xdr:col>
      <xdr:colOff>114300</xdr:colOff>
      <xdr:row>75</xdr:row>
      <xdr:rowOff>8186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6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109601</xdr:rowOff>
    </xdr:from>
    <xdr:to>
      <xdr:col>19</xdr:col>
      <xdr:colOff>177800</xdr:colOff>
      <xdr:row>77</xdr:row>
      <xdr:rowOff>140071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68351"/>
          <a:ext cx="889000" cy="37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125912</xdr:rowOff>
    </xdr:from>
    <xdr:to>
      <xdr:col>20</xdr:col>
      <xdr:colOff>38100</xdr:colOff>
      <xdr:row>74</xdr:row>
      <xdr:rowOff>56062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64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72589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41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140071</xdr:rowOff>
    </xdr:from>
    <xdr:to>
      <xdr:col>15</xdr:col>
      <xdr:colOff>50800</xdr:colOff>
      <xdr:row>78</xdr:row>
      <xdr:rowOff>18804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41721"/>
          <a:ext cx="8890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61719</xdr:rowOff>
    </xdr:from>
    <xdr:to>
      <xdr:col>15</xdr:col>
      <xdr:colOff>101600</xdr:colOff>
      <xdr:row>75</xdr:row>
      <xdr:rowOff>163319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9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8396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9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18804</xdr:rowOff>
    </xdr:from>
    <xdr:to>
      <xdr:col>10</xdr:col>
      <xdr:colOff>114300</xdr:colOff>
      <xdr:row>78</xdr:row>
      <xdr:rowOff>58243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91904"/>
          <a:ext cx="889000" cy="3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75554</xdr:rowOff>
    </xdr:from>
    <xdr:to>
      <xdr:col>10</xdr:col>
      <xdr:colOff>165100</xdr:colOff>
      <xdr:row>76</xdr:row>
      <xdr:rowOff>5705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9343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22231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70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124866</xdr:rowOff>
    </xdr:from>
    <xdr:to>
      <xdr:col>6</xdr:col>
      <xdr:colOff>38100</xdr:colOff>
      <xdr:row>76</xdr:row>
      <xdr:rowOff>55017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83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71543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5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6800</xdr:rowOff>
    </xdr:from>
    <xdr:to>
      <xdr:col>24</xdr:col>
      <xdr:colOff>114300</xdr:colOff>
      <xdr:row>76</xdr:row>
      <xdr:rowOff>108400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156677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1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58801</xdr:rowOff>
    </xdr:from>
    <xdr:to>
      <xdr:col>20</xdr:col>
      <xdr:colOff>38100</xdr:colOff>
      <xdr:row>75</xdr:row>
      <xdr:rowOff>160401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151528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01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89271</xdr:rowOff>
    </xdr:from>
    <xdr:to>
      <xdr:col>15</xdr:col>
      <xdr:colOff>101600</xdr:colOff>
      <xdr:row>78</xdr:row>
      <xdr:rowOff>19421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10548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8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139454</xdr:rowOff>
    </xdr:from>
    <xdr:to>
      <xdr:col>10</xdr:col>
      <xdr:colOff>165100</xdr:colOff>
      <xdr:row>78</xdr:row>
      <xdr:rowOff>69604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60731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3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7443</xdr:rowOff>
    </xdr:from>
    <xdr:to>
      <xdr:col>6</xdr:col>
      <xdr:colOff>38100</xdr:colOff>
      <xdr:row>78</xdr:row>
      <xdr:rowOff>109043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100170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7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161303</xdr:rowOff>
    </xdr:from>
    <xdr:to>
      <xdr:col>24</xdr:col>
      <xdr:colOff>63500</xdr:colOff>
      <xdr:row>98</xdr:row>
      <xdr:rowOff>10413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791953"/>
          <a:ext cx="838200" cy="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10413</xdr:rowOff>
    </xdr:from>
    <xdr:to>
      <xdr:col>19</xdr:col>
      <xdr:colOff>177800</xdr:colOff>
      <xdr:row>98</xdr:row>
      <xdr:rowOff>156121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812513"/>
          <a:ext cx="889000" cy="14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155118</xdr:rowOff>
    </xdr:from>
    <xdr:to>
      <xdr:col>15</xdr:col>
      <xdr:colOff>50800</xdr:colOff>
      <xdr:row>98</xdr:row>
      <xdr:rowOff>156121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957218"/>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155118</xdr:rowOff>
    </xdr:from>
    <xdr:to>
      <xdr:col>10</xdr:col>
      <xdr:colOff>114300</xdr:colOff>
      <xdr:row>99</xdr:row>
      <xdr:rowOff>26163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57218"/>
          <a:ext cx="889000" cy="4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110503</xdr:rowOff>
    </xdr:from>
    <xdr:to>
      <xdr:col>24</xdr:col>
      <xdr:colOff>114300</xdr:colOff>
      <xdr:row>98</xdr:row>
      <xdr:rowOff>40653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88930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1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131063</xdr:rowOff>
    </xdr:from>
    <xdr:to>
      <xdr:col>20</xdr:col>
      <xdr:colOff>38100</xdr:colOff>
      <xdr:row>98</xdr:row>
      <xdr:rowOff>61213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52340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5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105321</xdr:rowOff>
    </xdr:from>
    <xdr:to>
      <xdr:col>15</xdr:col>
      <xdr:colOff>101600</xdr:colOff>
      <xdr:row>99</xdr:row>
      <xdr:rowOff>35471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26598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104318</xdr:rowOff>
    </xdr:from>
    <xdr:to>
      <xdr:col>10</xdr:col>
      <xdr:colOff>165100</xdr:colOff>
      <xdr:row>99</xdr:row>
      <xdr:rowOff>34468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0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25595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9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146813</xdr:rowOff>
    </xdr:from>
    <xdr:to>
      <xdr:col>6</xdr:col>
      <xdr:colOff>38100</xdr:colOff>
      <xdr:row>99</xdr:row>
      <xdr:rowOff>76963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68090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4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165166</xdr:rowOff>
    </xdr:from>
    <xdr:to>
      <xdr:col>55</xdr:col>
      <xdr:colOff>0</xdr:colOff>
      <xdr:row>58</xdr:row>
      <xdr:rowOff>376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937816"/>
          <a:ext cx="8382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165166</xdr:rowOff>
    </xdr:from>
    <xdr:to>
      <xdr:col>50</xdr:col>
      <xdr:colOff>114300</xdr:colOff>
      <xdr:row>58</xdr:row>
      <xdr:rowOff>5352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37816"/>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131935</xdr:rowOff>
    </xdr:from>
    <xdr:to>
      <xdr:col>45</xdr:col>
      <xdr:colOff>177800</xdr:colOff>
      <xdr:row>58</xdr:row>
      <xdr:rowOff>5352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04585"/>
          <a:ext cx="889000" cy="4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131935</xdr:rowOff>
    </xdr:from>
    <xdr:to>
      <xdr:col>41</xdr:col>
      <xdr:colOff>50800</xdr:colOff>
      <xdr:row>58</xdr:row>
      <xdr:rowOff>20386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904585"/>
          <a:ext cx="889000" cy="5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121026</xdr:rowOff>
    </xdr:from>
    <xdr:to>
      <xdr:col>55</xdr:col>
      <xdr:colOff>50800</xdr:colOff>
      <xdr:row>58</xdr:row>
      <xdr:rowOff>51176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99453</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114366</xdr:rowOff>
    </xdr:from>
    <xdr:to>
      <xdr:col>50</xdr:col>
      <xdr:colOff>165100</xdr:colOff>
      <xdr:row>58</xdr:row>
      <xdr:rowOff>44516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8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35643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7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126002</xdr:rowOff>
    </xdr:from>
    <xdr:to>
      <xdr:col>46</xdr:col>
      <xdr:colOff>38100</xdr:colOff>
      <xdr:row>58</xdr:row>
      <xdr:rowOff>56152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47279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99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81135</xdr:rowOff>
    </xdr:from>
    <xdr:to>
      <xdr:col>41</xdr:col>
      <xdr:colOff>101600</xdr:colOff>
      <xdr:row>58</xdr:row>
      <xdr:rowOff>11285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2412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94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141036</xdr:rowOff>
    </xdr:from>
    <xdr:to>
      <xdr:col>36</xdr:col>
      <xdr:colOff>165100</xdr:colOff>
      <xdr:row>58</xdr:row>
      <xdr:rowOff>71186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62313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1000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79105</xdr:rowOff>
    </xdr:from>
    <xdr:to>
      <xdr:col>55</xdr:col>
      <xdr:colOff>0</xdr:colOff>
      <xdr:row>78</xdr:row>
      <xdr:rowOff>99434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452205"/>
          <a:ext cx="8382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8533</xdr:rowOff>
    </xdr:from>
    <xdr:to>
      <xdr:col>50</xdr:col>
      <xdr:colOff>114300</xdr:colOff>
      <xdr:row>78</xdr:row>
      <xdr:rowOff>79105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381633"/>
          <a:ext cx="889000" cy="7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8533</xdr:rowOff>
    </xdr:from>
    <xdr:to>
      <xdr:col>45</xdr:col>
      <xdr:colOff>177800</xdr:colOff>
      <xdr:row>78</xdr:row>
      <xdr:rowOff>144697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81633"/>
          <a:ext cx="889000" cy="13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118211</xdr:rowOff>
    </xdr:from>
    <xdr:to>
      <xdr:col>41</xdr:col>
      <xdr:colOff>50800</xdr:colOff>
      <xdr:row>78</xdr:row>
      <xdr:rowOff>144697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91311"/>
          <a:ext cx="889000" cy="2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48634</xdr:rowOff>
    </xdr:from>
    <xdr:to>
      <xdr:col>55</xdr:col>
      <xdr:colOff>50800</xdr:colOff>
      <xdr:row>78</xdr:row>
      <xdr:rowOff>150234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4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135011</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28305</xdr:rowOff>
    </xdr:from>
    <xdr:to>
      <xdr:col>50</xdr:col>
      <xdr:colOff>165100</xdr:colOff>
      <xdr:row>78</xdr:row>
      <xdr:rowOff>129905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0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121032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49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129183</xdr:rowOff>
    </xdr:from>
    <xdr:to>
      <xdr:col>46</xdr:col>
      <xdr:colOff>38100</xdr:colOff>
      <xdr:row>78</xdr:row>
      <xdr:rowOff>59333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3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93897</xdr:rowOff>
    </xdr:from>
    <xdr:to>
      <xdr:col>41</xdr:col>
      <xdr:colOff>101600</xdr:colOff>
      <xdr:row>79</xdr:row>
      <xdr:rowOff>24047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15174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5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67411</xdr:rowOff>
    </xdr:from>
    <xdr:to>
      <xdr:col>36</xdr:col>
      <xdr:colOff>165100</xdr:colOff>
      <xdr:row>78</xdr:row>
      <xdr:rowOff>169011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160138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103307</xdr:rowOff>
    </xdr:from>
    <xdr:to>
      <xdr:col>55</xdr:col>
      <xdr:colOff>0</xdr:colOff>
      <xdr:row>98</xdr:row>
      <xdr:rowOff>60787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733957"/>
          <a:ext cx="8382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60787</xdr:rowOff>
    </xdr:from>
    <xdr:to>
      <xdr:col>50</xdr:col>
      <xdr:colOff>114300</xdr:colOff>
      <xdr:row>98</xdr:row>
      <xdr:rowOff>71909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862887"/>
          <a:ext cx="889000" cy="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39466</xdr:rowOff>
    </xdr:from>
    <xdr:to>
      <xdr:col>45</xdr:col>
      <xdr:colOff>177800</xdr:colOff>
      <xdr:row>98</xdr:row>
      <xdr:rowOff>71909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841566"/>
          <a:ext cx="889000" cy="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39466</xdr:rowOff>
    </xdr:from>
    <xdr:to>
      <xdr:col>41</xdr:col>
      <xdr:colOff>50800</xdr:colOff>
      <xdr:row>98</xdr:row>
      <xdr:rowOff>51857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841566"/>
          <a:ext cx="889000" cy="1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52507</xdr:rowOff>
    </xdr:from>
    <xdr:to>
      <xdr:col>55</xdr:col>
      <xdr:colOff>50800</xdr:colOff>
      <xdr:row>97</xdr:row>
      <xdr:rowOff>154107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30934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6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9987</xdr:rowOff>
    </xdr:from>
    <xdr:to>
      <xdr:col>50</xdr:col>
      <xdr:colOff>165100</xdr:colOff>
      <xdr:row>98</xdr:row>
      <xdr:rowOff>111587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102714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21109</xdr:rowOff>
    </xdr:from>
    <xdr:to>
      <xdr:col>46</xdr:col>
      <xdr:colOff>38100</xdr:colOff>
      <xdr:row>98</xdr:row>
      <xdr:rowOff>122709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113836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160116</xdr:rowOff>
    </xdr:from>
    <xdr:to>
      <xdr:col>41</xdr:col>
      <xdr:colOff>101600</xdr:colOff>
      <xdr:row>98</xdr:row>
      <xdr:rowOff>90266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81393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8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1057</xdr:rowOff>
    </xdr:from>
    <xdr:to>
      <xdr:col>36</xdr:col>
      <xdr:colOff>165100</xdr:colOff>
      <xdr:row>98</xdr:row>
      <xdr:rowOff>102657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93784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9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69691</xdr:rowOff>
    </xdr:from>
    <xdr:to>
      <xdr:col>85</xdr:col>
      <xdr:colOff>127000</xdr:colOff>
      <xdr:row>38</xdr:row>
      <xdr:rowOff>149416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584791"/>
          <a:ext cx="838200" cy="7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67025</xdr:rowOff>
    </xdr:from>
    <xdr:to>
      <xdr:col>81</xdr:col>
      <xdr:colOff>50800</xdr:colOff>
      <xdr:row>38</xdr:row>
      <xdr:rowOff>149416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582125"/>
          <a:ext cx="889000" cy="8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67025</xdr:rowOff>
    </xdr:from>
    <xdr:to>
      <xdr:col>76</xdr:col>
      <xdr:colOff>114300</xdr:colOff>
      <xdr:row>38</xdr:row>
      <xdr:rowOff>147892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582125"/>
          <a:ext cx="889000" cy="8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147892</xdr:rowOff>
    </xdr:from>
    <xdr:to>
      <xdr:col>71</xdr:col>
      <xdr:colOff>177800</xdr:colOff>
      <xdr:row>38</xdr:row>
      <xdr:rowOff>161531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662992"/>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18891</xdr:rowOff>
    </xdr:from>
    <xdr:to>
      <xdr:col>85</xdr:col>
      <xdr:colOff>177800</xdr:colOff>
      <xdr:row>38</xdr:row>
      <xdr:rowOff>120491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168768</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51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98616</xdr:rowOff>
    </xdr:from>
    <xdr:to>
      <xdr:col>81</xdr:col>
      <xdr:colOff>101600</xdr:colOff>
      <xdr:row>39</xdr:row>
      <xdr:rowOff>28766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6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19893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7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16225</xdr:rowOff>
    </xdr:from>
    <xdr:to>
      <xdr:col>76</xdr:col>
      <xdr:colOff>165100</xdr:colOff>
      <xdr:row>38</xdr:row>
      <xdr:rowOff>117825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108952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97092</xdr:rowOff>
    </xdr:from>
    <xdr:to>
      <xdr:col>72</xdr:col>
      <xdr:colOff>38100</xdr:colOff>
      <xdr:row>39</xdr:row>
      <xdr:rowOff>27242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6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18369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7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110731</xdr:rowOff>
    </xdr:from>
    <xdr:to>
      <xdr:col>67</xdr:col>
      <xdr:colOff>101600</xdr:colOff>
      <xdr:row>39</xdr:row>
      <xdr:rowOff>40881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6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32008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7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89262</xdr:rowOff>
    </xdr:from>
    <xdr:to>
      <xdr:col>85</xdr:col>
      <xdr:colOff>127000</xdr:colOff>
      <xdr:row>56</xdr:row>
      <xdr:rowOff>154888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90462"/>
          <a:ext cx="838200" cy="6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7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117064</xdr:rowOff>
    </xdr:from>
    <xdr:to>
      <xdr:col>81</xdr:col>
      <xdr:colOff>50800</xdr:colOff>
      <xdr:row>56</xdr:row>
      <xdr:rowOff>154888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18264"/>
          <a:ext cx="889000" cy="3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117064</xdr:rowOff>
    </xdr:from>
    <xdr:to>
      <xdr:col>76</xdr:col>
      <xdr:colOff>114300</xdr:colOff>
      <xdr:row>57</xdr:row>
      <xdr:rowOff>5132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18264"/>
          <a:ext cx="889000" cy="5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5132</xdr:rowOff>
    </xdr:from>
    <xdr:to>
      <xdr:col>71</xdr:col>
      <xdr:colOff>177800</xdr:colOff>
      <xdr:row>57</xdr:row>
      <xdr:rowOff>18071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77782"/>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38462</xdr:rowOff>
    </xdr:from>
    <xdr:to>
      <xdr:col>85</xdr:col>
      <xdr:colOff>177800</xdr:colOff>
      <xdr:row>56</xdr:row>
      <xdr:rowOff>140062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61339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104088</xdr:rowOff>
    </xdr:from>
    <xdr:to>
      <xdr:col>81</xdr:col>
      <xdr:colOff>101600</xdr:colOff>
      <xdr:row>57</xdr:row>
      <xdr:rowOff>34238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50765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4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66264</xdr:rowOff>
    </xdr:from>
    <xdr:to>
      <xdr:col>76</xdr:col>
      <xdr:colOff>165100</xdr:colOff>
      <xdr:row>56</xdr:row>
      <xdr:rowOff>167864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12941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44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125782</xdr:rowOff>
    </xdr:from>
    <xdr:to>
      <xdr:col>72</xdr:col>
      <xdr:colOff>38100</xdr:colOff>
      <xdr:row>57</xdr:row>
      <xdr:rowOff>55932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72459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5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138721</xdr:rowOff>
    </xdr:from>
    <xdr:to>
      <xdr:col>67</xdr:col>
      <xdr:colOff>101600</xdr:colOff>
      <xdr:row>57</xdr:row>
      <xdr:rowOff>68871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85398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51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29352</xdr:rowOff>
    </xdr:from>
    <xdr:to>
      <xdr:col>85</xdr:col>
      <xdr:colOff>127000</xdr:colOff>
      <xdr:row>78</xdr:row>
      <xdr:rowOff>98875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02452"/>
          <a:ext cx="838200" cy="6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165599</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538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98875</xdr:rowOff>
    </xdr:from>
    <xdr:to>
      <xdr:col>81</xdr:col>
      <xdr:colOff>50800</xdr:colOff>
      <xdr:row>79</xdr:row>
      <xdr:rowOff>4699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71975"/>
          <a:ext cx="889000" cy="7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110151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65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4699</xdr:rowOff>
    </xdr:from>
    <xdr:to>
      <xdr:col>76</xdr:col>
      <xdr:colOff>114300</xdr:colOff>
      <xdr:row>79</xdr:row>
      <xdr:rowOff>24042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49249"/>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156891</xdr:rowOff>
    </xdr:from>
    <xdr:to>
      <xdr:col>71</xdr:col>
      <xdr:colOff>177800</xdr:colOff>
      <xdr:row>79</xdr:row>
      <xdr:rowOff>24042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29991"/>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96634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150002</xdr:rowOff>
    </xdr:from>
    <xdr:to>
      <xdr:col>85</xdr:col>
      <xdr:colOff>177800</xdr:colOff>
      <xdr:row>78</xdr:row>
      <xdr:rowOff>80152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1429</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48075</xdr:rowOff>
    </xdr:from>
    <xdr:to>
      <xdr:col>81</xdr:col>
      <xdr:colOff>101600</xdr:colOff>
      <xdr:row>78</xdr:row>
      <xdr:rowOff>149675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166202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19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125349</xdr:rowOff>
    </xdr:from>
    <xdr:to>
      <xdr:col>76</xdr:col>
      <xdr:colOff>165100</xdr:colOff>
      <xdr:row>79</xdr:row>
      <xdr:rowOff>55499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72026</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2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144692</xdr:rowOff>
    </xdr:from>
    <xdr:to>
      <xdr:col>72</xdr:col>
      <xdr:colOff>38100</xdr:colOff>
      <xdr:row>79</xdr:row>
      <xdr:rowOff>74842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91369</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2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106091</xdr:rowOff>
    </xdr:from>
    <xdr:to>
      <xdr:col>67</xdr:col>
      <xdr:colOff>101600</xdr:colOff>
      <xdr:row>79</xdr:row>
      <xdr:rowOff>36241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52768</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2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66624</xdr:rowOff>
    </xdr:from>
    <xdr:to>
      <xdr:col>85</xdr:col>
      <xdr:colOff>127000</xdr:colOff>
      <xdr:row>97</xdr:row>
      <xdr:rowOff>75464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97274"/>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75464</xdr:rowOff>
    </xdr:from>
    <xdr:to>
      <xdr:col>81</xdr:col>
      <xdr:colOff>50800</xdr:colOff>
      <xdr:row>97</xdr:row>
      <xdr:rowOff>90078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06114"/>
          <a:ext cx="8890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90078</xdr:rowOff>
    </xdr:from>
    <xdr:to>
      <xdr:col>76</xdr:col>
      <xdr:colOff>114300</xdr:colOff>
      <xdr:row>97</xdr:row>
      <xdr:rowOff>111353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20728"/>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111353</xdr:rowOff>
    </xdr:from>
    <xdr:to>
      <xdr:col>71</xdr:col>
      <xdr:colOff>177800</xdr:colOff>
      <xdr:row>97</xdr:row>
      <xdr:rowOff>122022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4200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15824</xdr:rowOff>
    </xdr:from>
    <xdr:to>
      <xdr:col>85</xdr:col>
      <xdr:colOff>177800</xdr:colOff>
      <xdr:row>97</xdr:row>
      <xdr:rowOff>117424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165701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24664</xdr:rowOff>
    </xdr:from>
    <xdr:to>
      <xdr:col>81</xdr:col>
      <xdr:colOff>101600</xdr:colOff>
      <xdr:row>97</xdr:row>
      <xdr:rowOff>126264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117391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39278</xdr:rowOff>
    </xdr:from>
    <xdr:to>
      <xdr:col>76</xdr:col>
      <xdr:colOff>165100</xdr:colOff>
      <xdr:row>97</xdr:row>
      <xdr:rowOff>140878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132005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6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60553</xdr:rowOff>
    </xdr:from>
    <xdr:to>
      <xdr:col>72</xdr:col>
      <xdr:colOff>38100</xdr:colOff>
      <xdr:row>97</xdr:row>
      <xdr:rowOff>162153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153280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71222</xdr:rowOff>
    </xdr:from>
    <xdr:to>
      <xdr:col>67</xdr:col>
      <xdr:colOff>101600</xdr:colOff>
      <xdr:row>98</xdr:row>
      <xdr:rowOff>1372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163949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・総務費：参議院議員通常選挙や福島県知事選挙などにより</a:t>
          </a:r>
          <a:r>
            <a:rPr kumimoji="1" lang="en-US" altLang="ja-JP" sz="1200">
              <a:solidFill>
                <a:schemeClr val="dk1"/>
              </a:solidFill>
              <a:effectLst/>
              <a:latin typeface="+mn-lt"/>
              <a:ea typeface="+mn-ea"/>
              <a:cs typeface="+mn-cs"/>
            </a:rPr>
            <a:t>2,010</a:t>
          </a:r>
          <a:r>
            <a:rPr kumimoji="1" lang="ja-JP" altLang="ja-JP" sz="1200">
              <a:solidFill>
                <a:schemeClr val="dk1"/>
              </a:solidFill>
              <a:effectLst/>
              <a:latin typeface="+mn-lt"/>
              <a:ea typeface="+mn-ea"/>
              <a:cs typeface="+mn-cs"/>
            </a:rPr>
            <a:t>円増加。　・民生費：子育て世帯生活支援特別給付金及び子育て世帯等臨時特別支援事業、住民税非課税世帯等に対する臨時特別給付事業の完了などにより</a:t>
          </a:r>
          <a:r>
            <a:rPr kumimoji="1" lang="en-US" altLang="ja-JP" sz="1200">
              <a:solidFill>
                <a:schemeClr val="dk1"/>
              </a:solidFill>
              <a:effectLst/>
              <a:latin typeface="+mn-lt"/>
              <a:ea typeface="+mn-ea"/>
              <a:cs typeface="+mn-cs"/>
            </a:rPr>
            <a:t>10,973</a:t>
          </a:r>
          <a:r>
            <a:rPr kumimoji="1" lang="ja-JP" altLang="ja-JP" sz="1200">
              <a:solidFill>
                <a:schemeClr val="dk1"/>
              </a:solidFill>
              <a:effectLst/>
              <a:latin typeface="+mn-lt"/>
              <a:ea typeface="+mn-ea"/>
              <a:cs typeface="+mn-cs"/>
            </a:rPr>
            <a:t>円減少。</a:t>
          </a:r>
          <a:endParaRPr lang="ja-JP" altLang="ja-JP" sz="1200">
            <a:effectLst/>
          </a:endParaRPr>
        </a:p>
        <a:p>
          <a:r>
            <a:rPr kumimoji="1" lang="ja-JP" altLang="ja-JP" sz="1200">
              <a:solidFill>
                <a:schemeClr val="dk1"/>
              </a:solidFill>
              <a:effectLst/>
              <a:latin typeface="+mn-lt"/>
              <a:ea typeface="+mn-ea"/>
              <a:cs typeface="+mn-cs"/>
            </a:rPr>
            <a:t>・衛生費：新型ｺﾛﾅｳｲﾙｽ感染症予防事業及び新型ｺﾛﾅｳｲﾙｽﾜｸﾁﾝ接種体制確保事業などにより</a:t>
          </a:r>
          <a:r>
            <a:rPr kumimoji="1" lang="en-US" altLang="ja-JP" sz="1200">
              <a:solidFill>
                <a:schemeClr val="dk1"/>
              </a:solidFill>
              <a:effectLst/>
              <a:latin typeface="+mn-lt"/>
              <a:ea typeface="+mn-ea"/>
              <a:cs typeface="+mn-cs"/>
            </a:rPr>
            <a:t>1,619</a:t>
          </a:r>
          <a:r>
            <a:rPr kumimoji="1" lang="ja-JP" altLang="ja-JP" sz="1200">
              <a:solidFill>
                <a:schemeClr val="dk1"/>
              </a:solidFill>
              <a:effectLst/>
              <a:latin typeface="+mn-lt"/>
              <a:ea typeface="+mn-ea"/>
              <a:cs typeface="+mn-cs"/>
            </a:rPr>
            <a:t>円増加。・農林水産業費：令和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月凍霜害緊急対策事業完了により</a:t>
          </a:r>
          <a:r>
            <a:rPr kumimoji="1" lang="en-US" altLang="ja-JP" sz="1200">
              <a:solidFill>
                <a:schemeClr val="dk1"/>
              </a:solidFill>
              <a:effectLst/>
              <a:latin typeface="+mn-lt"/>
              <a:ea typeface="+mn-ea"/>
              <a:cs typeface="+mn-cs"/>
            </a:rPr>
            <a:t>874</a:t>
          </a:r>
          <a:r>
            <a:rPr kumimoji="1" lang="ja-JP" altLang="ja-JP" sz="1200">
              <a:solidFill>
                <a:schemeClr val="dk1"/>
              </a:solidFill>
              <a:effectLst/>
              <a:latin typeface="+mn-lt"/>
              <a:ea typeface="+mn-ea"/>
              <a:cs typeface="+mn-cs"/>
            </a:rPr>
            <a:t>円減少。・商工費：商工担当職員数減などにより</a:t>
          </a:r>
          <a:r>
            <a:rPr kumimoji="1" lang="en-US" altLang="ja-JP" sz="1200">
              <a:solidFill>
                <a:schemeClr val="dk1"/>
              </a:solidFill>
              <a:effectLst/>
              <a:latin typeface="+mn-lt"/>
              <a:ea typeface="+mn-ea"/>
              <a:cs typeface="+mn-cs"/>
            </a:rPr>
            <a:t>1,245</a:t>
          </a:r>
          <a:r>
            <a:rPr kumimoji="1" lang="ja-JP" altLang="ja-JP" sz="1200">
              <a:solidFill>
                <a:schemeClr val="dk1"/>
              </a:solidFill>
              <a:effectLst/>
              <a:latin typeface="+mn-lt"/>
              <a:ea typeface="+mn-ea"/>
              <a:cs typeface="+mn-cs"/>
            </a:rPr>
            <a:t>円減少。</a:t>
          </a:r>
          <a:endParaRPr lang="ja-JP" altLang="ja-JP" sz="1200">
            <a:effectLst/>
          </a:endParaRPr>
        </a:p>
        <a:p>
          <a:r>
            <a:rPr kumimoji="1" lang="ja-JP" altLang="ja-JP" sz="1200">
              <a:solidFill>
                <a:schemeClr val="dk1"/>
              </a:solidFill>
              <a:effectLst/>
              <a:latin typeface="+mn-lt"/>
              <a:ea typeface="+mn-ea"/>
              <a:cs typeface="+mn-cs"/>
            </a:rPr>
            <a:t>・土木費：昭和大橋防災減災対策等強化事業などにより</a:t>
          </a:r>
          <a:r>
            <a:rPr kumimoji="1" lang="en-US" altLang="ja-JP" sz="1200">
              <a:solidFill>
                <a:schemeClr val="dk1"/>
              </a:solidFill>
              <a:effectLst/>
              <a:latin typeface="+mn-lt"/>
              <a:ea typeface="+mn-ea"/>
              <a:cs typeface="+mn-cs"/>
            </a:rPr>
            <a:t>33,840</a:t>
          </a:r>
          <a:r>
            <a:rPr kumimoji="1" lang="ja-JP" altLang="ja-JP" sz="1200">
              <a:solidFill>
                <a:schemeClr val="dk1"/>
              </a:solidFill>
              <a:effectLst/>
              <a:latin typeface="+mn-lt"/>
              <a:ea typeface="+mn-ea"/>
              <a:cs typeface="+mn-cs"/>
            </a:rPr>
            <a:t>円増加。・消防費：消防ポンプ自動車購入事業により</a:t>
          </a:r>
          <a:r>
            <a:rPr kumimoji="1" lang="en-US" altLang="ja-JP" sz="1200">
              <a:solidFill>
                <a:schemeClr val="dk1"/>
              </a:solidFill>
              <a:effectLst/>
              <a:latin typeface="+mn-lt"/>
              <a:ea typeface="+mn-ea"/>
              <a:cs typeface="+mn-cs"/>
            </a:rPr>
            <a:t>4,185</a:t>
          </a:r>
          <a:r>
            <a:rPr kumimoji="1" lang="ja-JP" altLang="ja-JP" sz="1200">
              <a:solidFill>
                <a:schemeClr val="dk1"/>
              </a:solidFill>
              <a:effectLst/>
              <a:latin typeface="+mn-lt"/>
              <a:ea typeface="+mn-ea"/>
              <a:cs typeface="+mn-cs"/>
            </a:rPr>
            <a:t>円増加。・災害復旧費：令和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月福島県沖地震による災害復旧事業により</a:t>
          </a:r>
          <a:r>
            <a:rPr kumimoji="1" lang="en-US" altLang="ja-JP" sz="1200">
              <a:solidFill>
                <a:schemeClr val="dk1"/>
              </a:solidFill>
              <a:effectLst/>
              <a:latin typeface="+mn-lt"/>
              <a:ea typeface="+mn-ea"/>
              <a:cs typeface="+mn-cs"/>
            </a:rPr>
            <a:t>21,289</a:t>
          </a:r>
          <a:r>
            <a:rPr kumimoji="1" lang="ja-JP" altLang="ja-JP" sz="1200">
              <a:solidFill>
                <a:schemeClr val="dk1"/>
              </a:solidFill>
              <a:effectLst/>
              <a:latin typeface="+mn-lt"/>
              <a:ea typeface="+mn-ea"/>
              <a:cs typeface="+mn-cs"/>
            </a:rPr>
            <a:t>円増加。</a:t>
          </a:r>
          <a:endParaRPr lang="ja-JP" altLang="ja-JP" sz="1200">
            <a:effectLst/>
          </a:endParaRPr>
        </a:p>
        <a:p>
          <a:r>
            <a:rPr kumimoji="1" lang="ja-JP" altLang="ja-JP" sz="1200">
              <a:solidFill>
                <a:schemeClr val="dk1"/>
              </a:solidFill>
              <a:effectLst/>
              <a:latin typeface="+mn-lt"/>
              <a:ea typeface="+mn-ea"/>
              <a:cs typeface="+mn-cs"/>
            </a:rPr>
            <a:t>・公債費：令和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月福島県沖地震に係る災害復旧事業債の償還が開始されたことなどにより</a:t>
          </a:r>
          <a:r>
            <a:rPr kumimoji="1" lang="en-US" altLang="ja-JP" sz="1200">
              <a:solidFill>
                <a:schemeClr val="dk1"/>
              </a:solidFill>
              <a:effectLst/>
              <a:latin typeface="+mn-lt"/>
              <a:ea typeface="+mn-ea"/>
              <a:cs typeface="+mn-cs"/>
            </a:rPr>
            <a:t>1,160</a:t>
          </a:r>
          <a:r>
            <a:rPr kumimoji="1" lang="ja-JP" altLang="ja-JP" sz="1200">
              <a:solidFill>
                <a:schemeClr val="dk1"/>
              </a:solidFill>
              <a:effectLst/>
              <a:latin typeface="+mn-lt"/>
              <a:ea typeface="+mn-ea"/>
              <a:cs typeface="+mn-cs"/>
            </a:rPr>
            <a:t>円増加。</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財政調整基金については、決算剰余金を中心に積み立てるとともに、最低限の取り崩しに努めている。令和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は地方交付税や地方消費税交付金の増により、最終的には財政調整基金の取り崩しを行わなかったため、残高は増加している。また、実質単年度収支についてはマイナスとなったものの、引き続き財政調整基金に過度に依存せず、計画的で効率的な事業実施に努め、健全な行財政運営を図っていく。</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連結実質赤字比率については、各会計とも適切な執行に努めたことにより黒字となった。引き続き事業の精査や効率化を図るとともに、収入等の確保に努め、健全な行財政運営を行っていく。</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K1" workbookViewId="0">
      <selection activeCell="R9" sqref="R9:V9"/>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7495459</v>
      </c>
      <c r="BO4" s="449"/>
      <c r="BP4" s="449"/>
      <c r="BQ4" s="449"/>
      <c r="BR4" s="449"/>
      <c r="BS4" s="449"/>
      <c r="BT4" s="449"/>
      <c r="BU4" s="450"/>
      <c r="BV4" s="448">
        <v>7041668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11.5</v>
      </c>
      <c r="CU4" s="589"/>
      <c r="CV4" s="589"/>
      <c r="CW4" s="589"/>
      <c r="CX4" s="589"/>
      <c r="CY4" s="589"/>
      <c r="CZ4" s="589"/>
      <c r="DA4" s="590"/>
      <c r="DB4" s="588">
        <v>15.1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7054553</v>
      </c>
      <c r="BO5" s="420"/>
      <c r="BP5" s="420"/>
      <c r="BQ5" s="420"/>
      <c r="BR5" s="420"/>
      <c r="BS5" s="420"/>
      <c r="BT5" s="420"/>
      <c r="BU5" s="421"/>
      <c r="BV5" s="419">
        <v>6431122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87.6</v>
      </c>
      <c r="CU5" s="417"/>
      <c r="CV5" s="417"/>
      <c r="CW5" s="417"/>
      <c r="CX5" s="417"/>
      <c r="CY5" s="417"/>
      <c r="CZ5" s="417"/>
      <c r="DA5" s="418"/>
      <c r="DB5" s="416">
        <v>88.1</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440906</v>
      </c>
      <c r="BO6" s="420"/>
      <c r="BP6" s="420"/>
      <c r="BQ6" s="420"/>
      <c r="BR6" s="420"/>
      <c r="BS6" s="420"/>
      <c r="BT6" s="420"/>
      <c r="BU6" s="421"/>
      <c r="BV6" s="419">
        <v>610546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88.9</v>
      </c>
      <c r="CU6" s="563"/>
      <c r="CV6" s="563"/>
      <c r="CW6" s="563"/>
      <c r="CX6" s="563"/>
      <c r="CY6" s="563"/>
      <c r="CZ6" s="563"/>
      <c r="DA6" s="564"/>
      <c r="DB6" s="562">
        <v>91.5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7045</v>
      </c>
      <c r="BO7" s="420"/>
      <c r="BP7" s="420"/>
      <c r="BQ7" s="420"/>
      <c r="BR7" s="420"/>
      <c r="BS7" s="420"/>
      <c r="BT7" s="420"/>
      <c r="BU7" s="421"/>
      <c r="BV7" s="419">
        <v>26539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3766122</v>
      </c>
      <c r="CU7" s="420"/>
      <c r="CV7" s="420"/>
      <c r="CW7" s="420"/>
      <c r="CX7" s="420"/>
      <c r="CY7" s="420"/>
      <c r="CZ7" s="420"/>
      <c r="DA7" s="421"/>
      <c r="DB7" s="419">
        <v>3860212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433861</v>
      </c>
      <c r="BO8" s="420"/>
      <c r="BP8" s="420"/>
      <c r="BQ8" s="420"/>
      <c r="BR8" s="420"/>
      <c r="BS8" s="420"/>
      <c r="BT8" s="420"/>
      <c r="BU8" s="421"/>
      <c r="BV8" s="419">
        <v>584007</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0.44</v>
      </c>
      <c r="CU8" s="523"/>
      <c r="CV8" s="523"/>
      <c r="CW8" s="523"/>
      <c r="CX8" s="523"/>
      <c r="CY8" s="523"/>
      <c r="CZ8" s="523"/>
      <c r="DA8" s="524"/>
      <c r="DB8" s="522">
        <v>0.45</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11459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-150146</v>
      </c>
      <c r="BO9" s="420"/>
      <c r="BP9" s="420"/>
      <c r="BQ9" s="420"/>
      <c r="BR9" s="420"/>
      <c r="BS9" s="420"/>
      <c r="BT9" s="420"/>
      <c r="BU9" s="421"/>
      <c r="BV9" s="419">
        <v>362358</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8.6999999999999993</v>
      </c>
      <c r="CU9" s="417"/>
      <c r="CV9" s="417"/>
      <c r="CW9" s="417"/>
      <c r="CX9" s="417"/>
      <c r="CY9" s="417"/>
      <c r="CZ9" s="417"/>
      <c r="DA9" s="418"/>
      <c r="DB9" s="416">
        <v>9.3000000000000007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12271</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1245</v>
      </c>
      <c r="BO10" s="420"/>
      <c r="BP10" s="420"/>
      <c r="BQ10" s="420"/>
      <c r="BR10" s="420"/>
      <c r="BS10" s="420"/>
      <c r="BT10" s="420"/>
      <c r="BU10" s="421"/>
      <c r="BV10" s="419">
        <v>1395</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118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11229</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104</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11198</v>
      </c>
      <c r="S13" s="507"/>
      <c r="T13" s="507"/>
      <c r="U13" s="507"/>
      <c r="V13" s="508"/>
      <c r="W13" s="509" t="s">
        <v>141</v>
      </c>
      <c r="X13" s="405"/>
      <c r="Y13" s="405"/>
      <c r="Z13" s="405"/>
      <c r="AA13" s="405"/>
      <c r="AB13" s="406"/>
      <c r="AC13" s="372">
        <v>733</v>
      </c>
      <c r="AD13" s="373"/>
      <c r="AE13" s="373"/>
      <c r="AF13" s="373"/>
      <c r="AG13" s="374"/>
      <c r="AH13" s="372">
        <v>809</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-148901</v>
      </c>
      <c r="BO13" s="420"/>
      <c r="BP13" s="420"/>
      <c r="BQ13" s="420"/>
      <c r="BR13" s="420"/>
      <c r="BS13" s="420"/>
      <c r="BT13" s="420"/>
      <c r="BU13" s="421"/>
      <c r="BV13" s="419">
        <v>363753</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9.1999999999999993</v>
      </c>
      <c r="CU13" s="417"/>
      <c r="CV13" s="417"/>
      <c r="CW13" s="417"/>
      <c r="CX13" s="417"/>
      <c r="CY13" s="417"/>
      <c r="CZ13" s="417"/>
      <c r="DA13" s="418"/>
      <c r="DB13" s="416">
        <v>9.1999999999999993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11422</v>
      </c>
      <c r="S14" s="507"/>
      <c r="T14" s="507"/>
      <c r="U14" s="507"/>
      <c r="V14" s="508"/>
      <c r="W14" s="510"/>
      <c r="X14" s="408"/>
      <c r="Y14" s="408"/>
      <c r="Z14" s="408"/>
      <c r="AA14" s="408"/>
      <c r="AB14" s="409"/>
      <c r="AC14" s="499">
        <v>13</v>
      </c>
      <c r="AD14" s="500"/>
      <c r="AE14" s="500"/>
      <c r="AF14" s="500"/>
      <c r="AG14" s="501"/>
      <c r="AH14" s="499">
        <v>13.3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5.4</v>
      </c>
      <c r="CU14" s="517"/>
      <c r="CV14" s="517"/>
      <c r="CW14" s="517"/>
      <c r="CX14" s="517"/>
      <c r="CY14" s="517"/>
      <c r="CZ14" s="517"/>
      <c r="DA14" s="518"/>
      <c r="DB14" s="516">
        <v>14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11388</v>
      </c>
      <c r="S15" s="507"/>
      <c r="T15" s="507"/>
      <c r="U15" s="507"/>
      <c r="V15" s="508"/>
      <c r="W15" s="509" t="s">
        <v>148</v>
      </c>
      <c r="X15" s="405"/>
      <c r="Y15" s="405"/>
      <c r="Z15" s="405"/>
      <c r="AA15" s="405"/>
      <c r="AB15" s="406"/>
      <c r="AC15" s="372">
        <v>1581</v>
      </c>
      <c r="AD15" s="373"/>
      <c r="AE15" s="373"/>
      <c r="AF15" s="373"/>
      <c r="AG15" s="374"/>
      <c r="AH15" s="372">
        <v>1757</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1420405</v>
      </c>
      <c r="BO15" s="449"/>
      <c r="BP15" s="449"/>
      <c r="BQ15" s="449"/>
      <c r="BR15" s="449"/>
      <c r="BS15" s="449"/>
      <c r="BT15" s="449"/>
      <c r="BU15" s="450"/>
      <c r="BV15" s="448">
        <v>1434948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28</v>
      </c>
      <c r="AD16" s="500"/>
      <c r="AE16" s="500"/>
      <c r="AF16" s="500"/>
      <c r="AG16" s="501"/>
      <c r="AH16" s="499">
        <v>28.9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3351961</v>
      </c>
      <c r="BO16" s="420"/>
      <c r="BP16" s="420"/>
      <c r="BQ16" s="420"/>
      <c r="BR16" s="420"/>
      <c r="BS16" s="420"/>
      <c r="BT16" s="420"/>
      <c r="BU16" s="421"/>
      <c r="BV16" s="419">
        <v>3306945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152</v>
      </c>
      <c r="S17" s="497"/>
      <c r="T17" s="497"/>
      <c r="U17" s="497"/>
      <c r="V17" s="498"/>
      <c r="W17" s="509" t="s">
        <v>155</v>
      </c>
      <c r="X17" s="405"/>
      <c r="Y17" s="405"/>
      <c r="Z17" s="405"/>
      <c r="AA17" s="405"/>
      <c r="AB17" s="406"/>
      <c r="AC17" s="372">
        <v>3326</v>
      </c>
      <c r="AD17" s="373"/>
      <c r="AE17" s="373"/>
      <c r="AF17" s="373"/>
      <c r="AG17" s="374"/>
      <c r="AH17" s="372">
        <v>3506</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1780482</v>
      </c>
      <c r="BO17" s="420"/>
      <c r="BP17" s="420"/>
      <c r="BQ17" s="420"/>
      <c r="BR17" s="420"/>
      <c r="BS17" s="420"/>
      <c r="BT17" s="420"/>
      <c r="BU17" s="421"/>
      <c r="BV17" s="419">
        <v>1797421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42.97</v>
      </c>
      <c r="M18" s="472"/>
      <c r="N18" s="472"/>
      <c r="O18" s="472"/>
      <c r="P18" s="472"/>
      <c r="Q18" s="472"/>
      <c r="R18" s="473"/>
      <c r="S18" s="473"/>
      <c r="T18" s="473"/>
      <c r="U18" s="473"/>
      <c r="V18" s="474"/>
      <c r="W18" s="490"/>
      <c r="X18" s="491"/>
      <c r="Y18" s="491"/>
      <c r="Z18" s="491"/>
      <c r="AA18" s="491"/>
      <c r="AB18" s="515"/>
      <c r="AC18" s="389">
        <v>59</v>
      </c>
      <c r="AD18" s="390"/>
      <c r="AE18" s="390"/>
      <c r="AF18" s="390"/>
      <c r="AG18" s="475"/>
      <c r="AH18" s="389">
        <v>57.7</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3319464</v>
      </c>
      <c r="BO18" s="420"/>
      <c r="BP18" s="420"/>
      <c r="BQ18" s="420"/>
      <c r="BR18" s="420"/>
      <c r="BS18" s="420"/>
      <c r="BT18" s="420"/>
      <c r="BU18" s="421"/>
      <c r="BV18" s="419">
        <v>3340938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267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5162321</v>
      </c>
      <c r="BO19" s="420"/>
      <c r="BP19" s="420"/>
      <c r="BQ19" s="420"/>
      <c r="BR19" s="420"/>
      <c r="BS19" s="420"/>
      <c r="BT19" s="420"/>
      <c r="BU19" s="421"/>
      <c r="BV19" s="419">
        <v>4810727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4194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4770718</v>
      </c>
      <c r="BO22" s="449"/>
      <c r="BP22" s="449"/>
      <c r="BQ22" s="449"/>
      <c r="BR22" s="449"/>
      <c r="BS22" s="449"/>
      <c r="BT22" s="449"/>
      <c r="BU22" s="450"/>
      <c r="BV22" s="448">
        <v>4846375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4141883</v>
      </c>
      <c r="BO23" s="420"/>
      <c r="BP23" s="420"/>
      <c r="BQ23" s="420"/>
      <c r="BR23" s="420"/>
      <c r="BS23" s="420"/>
      <c r="BT23" s="420"/>
      <c r="BU23" s="421"/>
      <c r="BV23" s="419">
        <v>4159225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8460</v>
      </c>
      <c r="R24" s="373"/>
      <c r="S24" s="373"/>
      <c r="T24" s="373"/>
      <c r="U24" s="373"/>
      <c r="V24" s="374"/>
      <c r="W24" s="462"/>
      <c r="X24" s="399"/>
      <c r="Y24" s="400"/>
      <c r="Z24" s="375" t="s">
        <v>172</v>
      </c>
      <c r="AA24" s="376"/>
      <c r="AB24" s="376"/>
      <c r="AC24" s="376"/>
      <c r="AD24" s="376"/>
      <c r="AE24" s="376"/>
      <c r="AF24" s="376"/>
      <c r="AG24" s="377"/>
      <c r="AH24" s="372">
        <v>100</v>
      </c>
      <c r="AI24" s="373"/>
      <c r="AJ24" s="373"/>
      <c r="AK24" s="373"/>
      <c r="AL24" s="374"/>
      <c r="AM24" s="372">
        <v>319900</v>
      </c>
      <c r="AN24" s="373"/>
      <c r="AO24" s="373"/>
      <c r="AP24" s="373"/>
      <c r="AQ24" s="373"/>
      <c r="AR24" s="374"/>
      <c r="AS24" s="372">
        <v>3199</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2638343</v>
      </c>
      <c r="BO24" s="420"/>
      <c r="BP24" s="420"/>
      <c r="BQ24" s="420"/>
      <c r="BR24" s="420"/>
      <c r="BS24" s="420"/>
      <c r="BT24" s="420"/>
      <c r="BU24" s="421"/>
      <c r="BV24" s="419">
        <v>2517813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6760</v>
      </c>
      <c r="R25" s="373"/>
      <c r="S25" s="373"/>
      <c r="T25" s="373"/>
      <c r="U25" s="373"/>
      <c r="V25" s="374"/>
      <c r="W25" s="462"/>
      <c r="X25" s="399"/>
      <c r="Y25" s="400"/>
      <c r="Z25" s="375" t="s">
        <v>175</v>
      </c>
      <c r="AA25" s="376"/>
      <c r="AB25" s="376"/>
      <c r="AC25" s="376"/>
      <c r="AD25" s="376"/>
      <c r="AE25" s="376"/>
      <c r="AF25" s="376"/>
      <c r="AG25" s="377"/>
      <c r="AH25" s="372" t="s">
        <v>176</v>
      </c>
      <c r="AI25" s="373"/>
      <c r="AJ25" s="373"/>
      <c r="AK25" s="373"/>
      <c r="AL25" s="374"/>
      <c r="AM25" s="372" t="s">
        <v>177</v>
      </c>
      <c r="AN25" s="373"/>
      <c r="AO25" s="373"/>
      <c r="AP25" s="373"/>
      <c r="AQ25" s="373"/>
      <c r="AR25" s="374"/>
      <c r="AS25" s="372" t="s">
        <v>176</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174616</v>
      </c>
      <c r="BO25" s="449"/>
      <c r="BP25" s="449"/>
      <c r="BQ25" s="449"/>
      <c r="BR25" s="449"/>
      <c r="BS25" s="449"/>
      <c r="BT25" s="449"/>
      <c r="BU25" s="450"/>
      <c r="BV25" s="448">
        <v>228467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6350</v>
      </c>
      <c r="R26" s="373"/>
      <c r="S26" s="373"/>
      <c r="T26" s="373"/>
      <c r="U26" s="373"/>
      <c r="V26" s="374"/>
      <c r="W26" s="462"/>
      <c r="X26" s="399"/>
      <c r="Y26" s="400"/>
      <c r="Z26" s="375" t="s">
        <v>180</v>
      </c>
      <c r="AA26" s="430"/>
      <c r="AB26" s="430"/>
      <c r="AC26" s="430"/>
      <c r="AD26" s="430"/>
      <c r="AE26" s="430"/>
      <c r="AF26" s="430"/>
      <c r="AG26" s="431"/>
      <c r="AH26" s="372" t="s">
        <v>176</v>
      </c>
      <c r="AI26" s="373"/>
      <c r="AJ26" s="373"/>
      <c r="AK26" s="373"/>
      <c r="AL26" s="374"/>
      <c r="AM26" s="372" t="s">
        <v>177</v>
      </c>
      <c r="AN26" s="373"/>
      <c r="AO26" s="373"/>
      <c r="AP26" s="373"/>
      <c r="AQ26" s="373"/>
      <c r="AR26" s="374"/>
      <c r="AS26" s="372" t="s">
        <v>139</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182</v>
      </c>
      <c r="BO26" s="420"/>
      <c r="BP26" s="420"/>
      <c r="BQ26" s="420"/>
      <c r="BR26" s="420"/>
      <c r="BS26" s="420"/>
      <c r="BT26" s="420"/>
      <c r="BU26" s="421"/>
      <c r="BV26" s="419" t="s">
        <v>176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3380</v>
      </c>
      <c r="R27" s="373"/>
      <c r="S27" s="373"/>
      <c r="T27" s="373"/>
      <c r="U27" s="373"/>
      <c r="V27" s="374"/>
      <c r="W27" s="462"/>
      <c r="X27" s="399"/>
      <c r="Y27" s="400"/>
      <c r="Z27" s="375" t="s">
        <v>184</v>
      </c>
      <c r="AA27" s="376"/>
      <c r="AB27" s="376"/>
      <c r="AC27" s="376"/>
      <c r="AD27" s="376"/>
      <c r="AE27" s="376"/>
      <c r="AF27" s="376"/>
      <c r="AG27" s="377"/>
      <c r="AH27" s="372">
        <v>13</v>
      </c>
      <c r="AI27" s="373"/>
      <c r="AJ27" s="373"/>
      <c r="AK27" s="373"/>
      <c r="AL27" s="374"/>
      <c r="AM27" s="372">
        <v>43563</v>
      </c>
      <c r="AN27" s="373"/>
      <c r="AO27" s="373"/>
      <c r="AP27" s="373"/>
      <c r="AQ27" s="373"/>
      <c r="AR27" s="374"/>
      <c r="AS27" s="372">
        <v>3351</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120210</v>
      </c>
      <c r="BO27" s="454"/>
      <c r="BP27" s="454"/>
      <c r="BQ27" s="454"/>
      <c r="BR27" s="454"/>
      <c r="BS27" s="454"/>
      <c r="BT27" s="454"/>
      <c r="BU27" s="455"/>
      <c r="BV27" s="453">
        <v>120207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2540</v>
      </c>
      <c r="R28" s="373"/>
      <c r="S28" s="373"/>
      <c r="T28" s="373"/>
      <c r="U28" s="373"/>
      <c r="V28" s="374"/>
      <c r="W28" s="462"/>
      <c r="X28" s="399"/>
      <c r="Y28" s="400"/>
      <c r="Z28" s="375" t="s">
        <v>187</v>
      </c>
      <c r="AA28" s="376"/>
      <c r="AB28" s="376"/>
      <c r="AC28" s="376"/>
      <c r="AD28" s="376"/>
      <c r="AE28" s="376"/>
      <c r="AF28" s="376"/>
      <c r="AG28" s="377"/>
      <c r="AH28" s="372" t="s">
        <v>176</v>
      </c>
      <c r="AI28" s="373"/>
      <c r="AJ28" s="373"/>
      <c r="AK28" s="373"/>
      <c r="AL28" s="374"/>
      <c r="AM28" s="372" t="s">
        <v>177</v>
      </c>
      <c r="AN28" s="373"/>
      <c r="AO28" s="373"/>
      <c r="AP28" s="373"/>
      <c r="AQ28" s="373"/>
      <c r="AR28" s="374"/>
      <c r="AS28" s="372" t="s">
        <v>176</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1420566</v>
      </c>
      <c r="BO28" s="449"/>
      <c r="BP28" s="449"/>
      <c r="BQ28" s="449"/>
      <c r="BR28" s="449"/>
      <c r="BS28" s="449"/>
      <c r="BT28" s="449"/>
      <c r="BU28" s="450"/>
      <c r="BV28" s="448">
        <v>1124321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10</v>
      </c>
      <c r="M29" s="373"/>
      <c r="N29" s="373"/>
      <c r="O29" s="373"/>
      <c r="P29" s="374"/>
      <c r="Q29" s="372">
        <v>2280</v>
      </c>
      <c r="R29" s="373"/>
      <c r="S29" s="373"/>
      <c r="T29" s="373"/>
      <c r="U29" s="373"/>
      <c r="V29" s="374"/>
      <c r="W29" s="463"/>
      <c r="X29" s="464"/>
      <c r="Y29" s="465"/>
      <c r="Z29" s="375" t="s">
        <v>190</v>
      </c>
      <c r="AA29" s="376"/>
      <c r="AB29" s="376"/>
      <c r="AC29" s="376"/>
      <c r="AD29" s="376"/>
      <c r="AE29" s="376"/>
      <c r="AF29" s="376"/>
      <c r="AG29" s="377"/>
      <c r="AH29" s="372">
        <v>113</v>
      </c>
      <c r="AI29" s="373"/>
      <c r="AJ29" s="373"/>
      <c r="AK29" s="373"/>
      <c r="AL29" s="374"/>
      <c r="AM29" s="372">
        <v>363463</v>
      </c>
      <c r="AN29" s="373"/>
      <c r="AO29" s="373"/>
      <c r="AP29" s="373"/>
      <c r="AQ29" s="373"/>
      <c r="AR29" s="374"/>
      <c r="AS29" s="372">
        <v>3216</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133751</v>
      </c>
      <c r="BO29" s="420"/>
      <c r="BP29" s="420"/>
      <c r="BQ29" s="420"/>
      <c r="BR29" s="420"/>
      <c r="BS29" s="420"/>
      <c r="BT29" s="420"/>
      <c r="BU29" s="421"/>
      <c r="BV29" s="419">
        <v>133748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96.1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968639</v>
      </c>
      <c r="BO30" s="454"/>
      <c r="BP30" s="454"/>
      <c r="BQ30" s="454"/>
      <c r="BR30" s="454"/>
      <c r="BS30" s="454"/>
      <c r="BT30" s="454"/>
      <c r="BU30" s="455"/>
      <c r="BV30" s="453">
        <v>786533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199</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公立藤田病院組合 病院事業会計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(一財)桑折町振興公社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伊達地方消防組合 一般会計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福島地方土地開発公社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伊達地方衛生処理組合 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伊達地方衛生処理組合 し尿処理事業特別会計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伊達地方衛生処理組合 ごみ処理事業特別会計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福島地方水道用水供給企業団 福島地方水道企業団会計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福島県後期高齢者医療広域連合 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福島県後期高齢者医療広域連合 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福島県市町村総合事務組合 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福島県市町村総合事務組合 消防補償等特別会計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fXa5NBWyD2gpeYzi4WjKWntr0n5v2CjZg+edQZezme/n5zZ/8avMTEdhMM5+sQq9IfIIZBmssg1ZBi13fd5yyg==" saltValue="tfErzwM+nnnoNC82/WTMT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563</v>
      </c>
      <c r="D34" s="1151"/>
      <c r="E34" s="1152"/>
      <c r="F34" s="32">
        <v>13.09</v>
      </c>
      <c r="G34" s="33">
        <v>15.9</v>
      </c>
      <c r="H34" s="33">
        <v>16.46</v>
      </c>
      <c r="I34" s="33">
        <v>15.9</v>
      </c>
      <c r="J34" s="34">
        <v>16.760000000000002</v>
      </c>
      <c r="K34" s="22"/>
      <c r="L34" s="22"/>
      <c r="M34" s="22"/>
      <c r="N34" s="22"/>
      <c r="O34" s="22"/>
      <c r="P34" s="22"/>
    </row>
    <row r="35" spans="1:16" ht="39" customHeight="1" x14ac:dyDescent="0.15">
      <c r="A35" s="22"/>
      <c r="B35" s="35"/>
      <c r="C35" s="1145" t="s">
        <v>564</v>
      </c>
      <c r="D35" s="1146"/>
      <c r="E35" s="1147"/>
      <c r="F35" s="36">
        <v>7.93</v>
      </c>
      <c r="G35" s="37">
        <v>10.96</v>
      </c>
      <c r="H35" s="37">
        <v>6.12</v>
      </c>
      <c r="I35" s="37">
        <v>15.12</v>
      </c>
      <c r="J35" s="38">
        <v>11.52</v>
      </c>
      <c r="K35" s="22"/>
      <c r="L35" s="22"/>
      <c r="M35" s="22"/>
      <c r="N35" s="22"/>
      <c r="O35" s="22"/>
      <c r="P35" s="22"/>
    </row>
    <row r="36" spans="1:16" ht="39" customHeight="1" x14ac:dyDescent="0.15">
      <c r="A36" s="22"/>
      <c r="B36" s="35"/>
      <c r="C36" s="1145" t="s">
        <v>565</v>
      </c>
      <c r="D36" s="1146"/>
      <c r="E36" s="1147"/>
      <c r="F36" s="36">
        <v>2.19</v>
      </c>
      <c r="G36" s="37">
        <v>1.1100000000000001</v>
      </c>
      <c r="H36" s="37">
        <v>1.25</v>
      </c>
      <c r="I36" s="37">
        <v>1.63</v>
      </c>
      <c r="J36" s="38">
        <v>4.0999999999999996</v>
      </c>
      <c r="K36" s="22"/>
      <c r="L36" s="22"/>
      <c r="M36" s="22"/>
      <c r="N36" s="22"/>
      <c r="O36" s="22"/>
      <c r="P36" s="22"/>
    </row>
    <row r="37" spans="1:16" ht="39" customHeight="1" x14ac:dyDescent="0.15">
      <c r="A37" s="22"/>
      <c r="B37" s="35"/>
      <c r="C37" s="1145" t="s">
        <v>566</v>
      </c>
      <c r="D37" s="1146"/>
      <c r="E37" s="1147"/>
      <c r="F37" s="36">
        <v>1.65</v>
      </c>
      <c r="G37" s="37">
        <v>1.23</v>
      </c>
      <c r="H37" s="37">
        <v>1.4</v>
      </c>
      <c r="I37" s="37">
        <v>1.07</v>
      </c>
      <c r="J37" s="38">
        <v>1.38</v>
      </c>
      <c r="K37" s="22"/>
      <c r="L37" s="22"/>
      <c r="M37" s="22"/>
      <c r="N37" s="22"/>
      <c r="O37" s="22"/>
      <c r="P37" s="22"/>
    </row>
    <row r="38" spans="1:16" ht="39" customHeight="1" x14ac:dyDescent="0.15">
      <c r="A38" s="22"/>
      <c r="B38" s="35"/>
      <c r="C38" s="1145" t="s">
        <v>567</v>
      </c>
      <c r="D38" s="1146"/>
      <c r="E38" s="1147"/>
      <c r="F38" s="36">
        <v>0.14000000000000001</v>
      </c>
      <c r="G38" s="37">
        <v>0.12</v>
      </c>
      <c r="H38" s="37">
        <v>0.27</v>
      </c>
      <c r="I38" s="37">
        <v>0.57999999999999996</v>
      </c>
      <c r="J38" s="38">
        <v>0.37</v>
      </c>
      <c r="K38" s="22"/>
      <c r="L38" s="22"/>
      <c r="M38" s="22"/>
      <c r="N38" s="22"/>
      <c r="O38" s="22"/>
      <c r="P38" s="22"/>
    </row>
    <row r="39" spans="1:16" ht="39" customHeight="1" x14ac:dyDescent="0.15">
      <c r="A39" s="22"/>
      <c r="B39" s="35"/>
      <c r="C39" s="1145" t="s">
        <v>568</v>
      </c>
      <c r="D39" s="1146"/>
      <c r="E39" s="1147"/>
      <c r="F39" s="36">
        <v>0.01</v>
      </c>
      <c r="G39" s="37">
        <v>0</v>
      </c>
      <c r="H39" s="37">
        <v>0</v>
      </c>
      <c r="I39" s="37">
        <v>0.05</v>
      </c>
      <c r="J39" s="38">
        <v>0.13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570</v>
      </c>
      <c r="D43" s="1149"/>
      <c r="E43" s="1150"/>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GFocBIg6A3FE9Tun5HbUMvUE9dSlTrtQUZo4Oiks0Ok8AJ8bGnq0D/rkWczVtysogKHpYteKG/2U6B+elGvQA==" saltValue="MYMV1QvSm9c2WLOvHjk7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1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416</v>
      </c>
      <c r="L45" s="60">
        <v>424</v>
      </c>
      <c r="M45" s="60">
        <v>451</v>
      </c>
      <c r="N45" s="60">
        <v>468</v>
      </c>
      <c r="O45" s="61">
        <v>473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15">
      <c r="A48" s="48"/>
      <c r="B48" s="1178"/>
      <c r="C48" s="1179"/>
      <c r="D48" s="62"/>
      <c r="E48" s="1155" t="s">
        <v>15</v>
      </c>
      <c r="F48" s="1155"/>
      <c r="G48" s="1155"/>
      <c r="H48" s="1155"/>
      <c r="I48" s="1155"/>
      <c r="J48" s="1156"/>
      <c r="K48" s="63">
        <v>141</v>
      </c>
      <c r="L48" s="64">
        <v>142</v>
      </c>
      <c r="M48" s="64">
        <v>146</v>
      </c>
      <c r="N48" s="64">
        <v>159</v>
      </c>
      <c r="O48" s="65">
        <v>161</v>
      </c>
      <c r="P48" s="48"/>
      <c r="Q48" s="48"/>
      <c r="R48" s="48"/>
      <c r="S48" s="48"/>
      <c r="T48" s="48"/>
      <c r="U48" s="48"/>
    </row>
    <row r="49" spans="1:21" ht="30.75" customHeight="1" x14ac:dyDescent="0.15">
      <c r="A49" s="48"/>
      <c r="B49" s="1178"/>
      <c r="C49" s="1179"/>
      <c r="D49" s="62"/>
      <c r="E49" s="1155" t="s">
        <v>16</v>
      </c>
      <c r="F49" s="1155"/>
      <c r="G49" s="1155"/>
      <c r="H49" s="1155"/>
      <c r="I49" s="1155"/>
      <c r="J49" s="1156"/>
      <c r="K49" s="63">
        <v>85</v>
      </c>
      <c r="L49" s="64">
        <v>95</v>
      </c>
      <c r="M49" s="64">
        <v>76</v>
      </c>
      <c r="N49" s="64">
        <v>75</v>
      </c>
      <c r="O49" s="65">
        <v>82</v>
      </c>
      <c r="P49" s="48"/>
      <c r="Q49" s="48"/>
      <c r="R49" s="48"/>
      <c r="S49" s="48"/>
      <c r="T49" s="48"/>
      <c r="U49" s="48"/>
    </row>
    <row r="50" spans="1:21" ht="30.75" customHeight="1" x14ac:dyDescent="0.15">
      <c r="A50" s="48"/>
      <c r="B50" s="1178"/>
      <c r="C50" s="1179"/>
      <c r="D50" s="62"/>
      <c r="E50" s="1155" t="s">
        <v>17</v>
      </c>
      <c r="F50" s="1155"/>
      <c r="G50" s="1155"/>
      <c r="H50" s="1155"/>
      <c r="I50" s="1155"/>
      <c r="J50" s="1156"/>
      <c r="K50" s="63">
        <v>35</v>
      </c>
      <c r="L50" s="64" t="s">
        <v>512</v>
      </c>
      <c r="M50" s="64" t="s">
        <v>512</v>
      </c>
      <c r="N50" s="64" t="s">
        <v>512</v>
      </c>
      <c r="O50" s="65" t="s">
        <v>512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368</v>
      </c>
      <c r="L52" s="64">
        <v>364</v>
      </c>
      <c r="M52" s="64">
        <v>379</v>
      </c>
      <c r="N52" s="64">
        <v>386</v>
      </c>
      <c r="O52" s="65">
        <v>388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309</v>
      </c>
      <c r="L53" s="69">
        <v>297</v>
      </c>
      <c r="M53" s="69">
        <v>294</v>
      </c>
      <c r="N53" s="69">
        <v>316</v>
      </c>
      <c r="O53" s="70">
        <v>328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54YbyKgnidmIqCgjkbYklcfPsUNqD3SjmumDluZFExGfZlxhqMMUw5mS1WCA5pVgRZq/pFkROE6sZpx1LJCGw==" saltValue="MJi32858u9ESyBc/Tj48k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1"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96" t="s">
        <v>32</v>
      </c>
      <c r="C41" s="1197"/>
      <c r="D41" s="105"/>
      <c r="E41" s="1198" t="s">
        <v>33</v>
      </c>
      <c r="F41" s="1198"/>
      <c r="G41" s="1198"/>
      <c r="H41" s="1199"/>
      <c r="I41" s="355">
        <v>4290</v>
      </c>
      <c r="J41" s="356">
        <v>4457</v>
      </c>
      <c r="K41" s="356">
        <v>5036</v>
      </c>
      <c r="L41" s="356">
        <v>4846</v>
      </c>
      <c r="M41" s="357">
        <v>4771</v>
      </c>
    </row>
    <row r="42" spans="2:13" ht="27.75" customHeight="1" x14ac:dyDescent="0.15">
      <c r="B42" s="1186"/>
      <c r="C42" s="1187"/>
      <c r="D42" s="106"/>
      <c r="E42" s="1190" t="s">
        <v>34</v>
      </c>
      <c r="F42" s="1190"/>
      <c r="G42" s="1190"/>
      <c r="H42" s="1191"/>
      <c r="I42" s="358">
        <v>236</v>
      </c>
      <c r="J42" s="359">
        <v>201</v>
      </c>
      <c r="K42" s="359">
        <v>168</v>
      </c>
      <c r="L42" s="359">
        <v>136</v>
      </c>
      <c r="M42" s="360">
        <v>106</v>
      </c>
    </row>
    <row r="43" spans="2:13" ht="27.75" customHeight="1" x14ac:dyDescent="0.15">
      <c r="B43" s="1186"/>
      <c r="C43" s="1187"/>
      <c r="D43" s="106"/>
      <c r="E43" s="1190" t="s">
        <v>35</v>
      </c>
      <c r="F43" s="1190"/>
      <c r="G43" s="1190"/>
      <c r="H43" s="1191"/>
      <c r="I43" s="358">
        <v>1311</v>
      </c>
      <c r="J43" s="359">
        <v>1274</v>
      </c>
      <c r="K43" s="359">
        <v>1268</v>
      </c>
      <c r="L43" s="359">
        <v>1217</v>
      </c>
      <c r="M43" s="360">
        <v>1172</v>
      </c>
    </row>
    <row r="44" spans="2:13" ht="27.75" customHeight="1" x14ac:dyDescent="0.15">
      <c r="B44" s="1186"/>
      <c r="C44" s="1187"/>
      <c r="D44" s="106"/>
      <c r="E44" s="1190" t="s">
        <v>36</v>
      </c>
      <c r="F44" s="1190"/>
      <c r="G44" s="1190"/>
      <c r="H44" s="1191"/>
      <c r="I44" s="358">
        <v>843</v>
      </c>
      <c r="J44" s="359">
        <v>784</v>
      </c>
      <c r="K44" s="359">
        <v>667</v>
      </c>
      <c r="L44" s="359">
        <v>619</v>
      </c>
      <c r="M44" s="360">
        <v>580</v>
      </c>
    </row>
    <row r="45" spans="2:13" ht="27.75" customHeight="1" x14ac:dyDescent="0.15">
      <c r="B45" s="1186"/>
      <c r="C45" s="1187"/>
      <c r="D45" s="106"/>
      <c r="E45" s="1190" t="s">
        <v>37</v>
      </c>
      <c r="F45" s="1190"/>
      <c r="G45" s="1190"/>
      <c r="H45" s="1191"/>
      <c r="I45" s="358">
        <v>638</v>
      </c>
      <c r="J45" s="359">
        <v>593</v>
      </c>
      <c r="K45" s="359">
        <v>522</v>
      </c>
      <c r="L45" s="359">
        <v>479</v>
      </c>
      <c r="M45" s="360">
        <v>434</v>
      </c>
    </row>
    <row r="46" spans="2:13" ht="27.75" customHeight="1" x14ac:dyDescent="0.15">
      <c r="B46" s="1186"/>
      <c r="C46" s="1187"/>
      <c r="D46" s="107"/>
      <c r="E46" s="1190" t="s">
        <v>38</v>
      </c>
      <c r="F46" s="1190"/>
      <c r="G46" s="1190"/>
      <c r="H46" s="1191"/>
      <c r="I46" s="358" t="s">
        <v>512</v>
      </c>
      <c r="J46" s="359" t="s">
        <v>512</v>
      </c>
      <c r="K46" s="359" t="s">
        <v>512</v>
      </c>
      <c r="L46" s="359" t="s">
        <v>512</v>
      </c>
      <c r="M46" s="360" t="s">
        <v>512</v>
      </c>
    </row>
    <row r="47" spans="2:13" ht="27.75" customHeight="1" x14ac:dyDescent="0.15">
      <c r="B47" s="1186"/>
      <c r="C47" s="1187"/>
      <c r="D47" s="108"/>
      <c r="E47" s="1200" t="s">
        <v>39</v>
      </c>
      <c r="F47" s="1201"/>
      <c r="G47" s="1201"/>
      <c r="H47" s="1202"/>
      <c r="I47" s="358" t="s">
        <v>512</v>
      </c>
      <c r="J47" s="359" t="s">
        <v>512</v>
      </c>
      <c r="K47" s="359" t="s">
        <v>512</v>
      </c>
      <c r="L47" s="359" t="s">
        <v>512</v>
      </c>
      <c r="M47" s="360" t="s">
        <v>512</v>
      </c>
    </row>
    <row r="48" spans="2:13" ht="27.75" customHeight="1" x14ac:dyDescent="0.15">
      <c r="B48" s="1186"/>
      <c r="C48" s="1187"/>
      <c r="D48" s="106"/>
      <c r="E48" s="1190" t="s">
        <v>40</v>
      </c>
      <c r="F48" s="1190"/>
      <c r="G48" s="1190"/>
      <c r="H48" s="1191"/>
      <c r="I48" s="358" t="s">
        <v>512</v>
      </c>
      <c r="J48" s="359" t="s">
        <v>512</v>
      </c>
      <c r="K48" s="359" t="s">
        <v>512</v>
      </c>
      <c r="L48" s="359" t="s">
        <v>512</v>
      </c>
      <c r="M48" s="360" t="s">
        <v>512</v>
      </c>
    </row>
    <row r="49" spans="2:13" ht="27.75" customHeight="1" x14ac:dyDescent="0.15">
      <c r="B49" s="1188"/>
      <c r="C49" s="1189"/>
      <c r="D49" s="106"/>
      <c r="E49" s="1190" t="s">
        <v>41</v>
      </c>
      <c r="F49" s="1190"/>
      <c r="G49" s="1190"/>
      <c r="H49" s="1191"/>
      <c r="I49" s="358" t="s">
        <v>512</v>
      </c>
      <c r="J49" s="359" t="s">
        <v>512</v>
      </c>
      <c r="K49" s="359" t="s">
        <v>512</v>
      </c>
      <c r="L49" s="359" t="s">
        <v>512</v>
      </c>
      <c r="M49" s="360" t="s">
        <v>512</v>
      </c>
    </row>
    <row r="50" spans="2:13" ht="27.75" customHeight="1" x14ac:dyDescent="0.15">
      <c r="B50" s="1184" t="s">
        <v>42</v>
      </c>
      <c r="C50" s="1185"/>
      <c r="D50" s="109"/>
      <c r="E50" s="1190" t="s">
        <v>43</v>
      </c>
      <c r="F50" s="1190"/>
      <c r="G50" s="1190"/>
      <c r="H50" s="1191"/>
      <c r="I50" s="358">
        <v>2933</v>
      </c>
      <c r="J50" s="359">
        <v>2651</v>
      </c>
      <c r="K50" s="359">
        <v>2130</v>
      </c>
      <c r="L50" s="359">
        <v>2374</v>
      </c>
      <c r="M50" s="360">
        <v>2530</v>
      </c>
    </row>
    <row r="51" spans="2:13" ht="27.75" customHeight="1" x14ac:dyDescent="0.15">
      <c r="B51" s="1186"/>
      <c r="C51" s="1187"/>
      <c r="D51" s="106"/>
      <c r="E51" s="1190" t="s">
        <v>44</v>
      </c>
      <c r="F51" s="1190"/>
      <c r="G51" s="1190"/>
      <c r="H51" s="1191"/>
      <c r="I51" s="358">
        <v>12</v>
      </c>
      <c r="J51" s="359">
        <v>11</v>
      </c>
      <c r="K51" s="359">
        <v>10</v>
      </c>
      <c r="L51" s="359">
        <v>233</v>
      </c>
      <c r="M51" s="360">
        <v>240</v>
      </c>
    </row>
    <row r="52" spans="2:13" ht="27.75" customHeight="1" x14ac:dyDescent="0.15">
      <c r="B52" s="1188"/>
      <c r="C52" s="1189"/>
      <c r="D52" s="106"/>
      <c r="E52" s="1190" t="s">
        <v>45</v>
      </c>
      <c r="F52" s="1190"/>
      <c r="G52" s="1190"/>
      <c r="H52" s="1191"/>
      <c r="I52" s="358">
        <v>4263</v>
      </c>
      <c r="J52" s="359">
        <v>4206</v>
      </c>
      <c r="K52" s="359">
        <v>4324</v>
      </c>
      <c r="L52" s="359">
        <v>4198</v>
      </c>
      <c r="M52" s="360">
        <v>4107</v>
      </c>
    </row>
    <row r="53" spans="2:13" ht="27.75" customHeight="1" thickBot="1" x14ac:dyDescent="0.2">
      <c r="B53" s="1192" t="s">
        <v>46</v>
      </c>
      <c r="C53" s="1193"/>
      <c r="D53" s="110"/>
      <c r="E53" s="1194" t="s">
        <v>47</v>
      </c>
      <c r="F53" s="1194"/>
      <c r="G53" s="1194"/>
      <c r="H53" s="1195"/>
      <c r="I53" s="361">
        <v>111</v>
      </c>
      <c r="J53" s="362">
        <v>441</v>
      </c>
      <c r="K53" s="362">
        <v>1197</v>
      </c>
      <c r="L53" s="362">
        <v>493</v>
      </c>
      <c r="M53" s="363">
        <v>186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GokWRXpWI57kbgz1qN8800BqWOuVOHWy/GfNuh2FRKk3b6QW9/YyfQ5fLp0jOD1SUOIzgN9qG5Roqxa+Grhkw==" saltValue="DPV3+RXy25fO0q7ONY10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37" zoomScale="70" zoomScaleNormal="70" zoomScaleSheetLayoutView="100" workbookViewId="0">
      <selection activeCell="H53" sqref="H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1008</v>
      </c>
      <c r="G55" s="122">
        <v>1124</v>
      </c>
      <c r="H55" s="123">
        <v>1421</v>
      </c>
    </row>
    <row r="56" spans="2:8" ht="52.5" customHeight="1" x14ac:dyDescent="0.15">
      <c r="B56" s="124"/>
      <c r="C56" s="1213" t="s">
        <v>51</v>
      </c>
      <c r="D56" s="1213"/>
      <c r="E56" s="1214"/>
      <c r="F56" s="125">
        <v>134</v>
      </c>
      <c r="G56" s="125">
        <v>134</v>
      </c>
      <c r="H56" s="126">
        <v>134</v>
      </c>
    </row>
    <row r="57" spans="2:8" ht="53.25" customHeight="1" x14ac:dyDescent="0.15">
      <c r="B57" s="124"/>
      <c r="C57" s="1215" t="s">
        <v>52</v>
      </c>
      <c r="D57" s="1215"/>
      <c r="E57" s="1216"/>
      <c r="F57" s="127">
        <v>666</v>
      </c>
      <c r="G57" s="127">
        <v>787</v>
      </c>
      <c r="H57" s="128">
        <v>969</v>
      </c>
    </row>
    <row r="58" spans="2:8" ht="45.75" customHeight="1" x14ac:dyDescent="0.15">
      <c r="B58" s="129"/>
      <c r="C58" s="1203" t="s">
        <v>592</v>
      </c>
      <c r="D58" s="1204"/>
      <c r="E58" s="1205"/>
      <c r="F58" s="130">
        <v>212</v>
      </c>
      <c r="G58" s="130">
        <v>212</v>
      </c>
      <c r="H58" s="131">
        <v>212</v>
      </c>
    </row>
    <row r="59" spans="2:8" ht="45.75" customHeight="1" x14ac:dyDescent="0.15">
      <c r="B59" s="129"/>
      <c r="C59" s="1203" t="s">
        <v>593</v>
      </c>
      <c r="D59" s="1204"/>
      <c r="E59" s="1205"/>
      <c r="F59" s="130">
        <v>125</v>
      </c>
      <c r="G59" s="130">
        <v>179</v>
      </c>
      <c r="H59" s="131">
        <v>179</v>
      </c>
    </row>
    <row r="60" spans="2:8" ht="45.75" customHeight="1" x14ac:dyDescent="0.15">
      <c r="B60" s="129"/>
      <c r="C60" s="1203" t="s">
        <v>594</v>
      </c>
      <c r="D60" s="1204"/>
      <c r="E60" s="1205"/>
      <c r="F60" s="130">
        <v>109</v>
      </c>
      <c r="G60" s="130">
        <v>140</v>
      </c>
      <c r="H60" s="131">
        <v>172</v>
      </c>
    </row>
    <row r="61" spans="2:8" ht="45.75" customHeight="1" x14ac:dyDescent="0.15">
      <c r="B61" s="129"/>
      <c r="C61" s="1203" t="s">
        <v>595</v>
      </c>
      <c r="D61" s="1204"/>
      <c r="E61" s="1205"/>
      <c r="F61" s="130">
        <v>75</v>
      </c>
      <c r="G61" s="130">
        <v>113</v>
      </c>
      <c r="H61" s="131">
        <v>132</v>
      </c>
    </row>
    <row r="62" spans="2:8" ht="45.75" customHeight="1" thickBot="1" x14ac:dyDescent="0.2">
      <c r="B62" s="132"/>
      <c r="C62" s="1206" t="s">
        <v>596</v>
      </c>
      <c r="D62" s="1207"/>
      <c r="E62" s="1208"/>
      <c r="F62" s="133" t="s">
        <v>597</v>
      </c>
      <c r="G62" s="133" t="s">
        <v>597</v>
      </c>
      <c r="H62" s="134">
        <v>120</v>
      </c>
    </row>
    <row r="63" spans="2:8" ht="52.5" customHeight="1" thickBot="1" x14ac:dyDescent="0.2">
      <c r="B63" s="135"/>
      <c r="C63" s="1209" t="s">
        <v>53</v>
      </c>
      <c r="D63" s="1209"/>
      <c r="E63" s="1210"/>
      <c r="F63" s="136">
        <v>1808</v>
      </c>
      <c r="G63" s="136">
        <v>2045</v>
      </c>
      <c r="H63" s="137">
        <v>2523</v>
      </c>
    </row>
    <row r="64" spans="2:8" x14ac:dyDescent="0.15"/>
  </sheetData>
  <sheetProtection algorithmName="SHA-512" hashValue="LEPrsYRMItxAEbhC0cDlNyzsuIpVDrl8hlaqcgTrUYTrmS4pRmZ1aXkng/ble3uOFG/U/jMicRWrl/Uu/Ro6lg==" saltValue="OXMym2YhxwigFXwaT5vy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45108</v>
      </c>
      <c r="E3" s="156"/>
      <c r="F3" s="157">
        <v>108252</v>
      </c>
      <c r="G3" s="158"/>
      <c r="H3" s="159"/>
    </row>
    <row r="4" spans="1:8" x14ac:dyDescent="0.15">
      <c r="A4" s="160"/>
      <c r="B4" s="161"/>
      <c r="C4" s="162"/>
      <c r="D4" s="163">
        <v>20388</v>
      </c>
      <c r="E4" s="164"/>
      <c r="F4" s="165">
        <v>50321</v>
      </c>
      <c r="G4" s="166"/>
      <c r="H4" s="167"/>
    </row>
    <row r="5" spans="1:8" x14ac:dyDescent="0.15">
      <c r="A5" s="148" t="s">
        <v>546</v>
      </c>
      <c r="B5" s="153"/>
      <c r="C5" s="154"/>
      <c r="D5" s="155">
        <v>105575</v>
      </c>
      <c r="E5" s="156"/>
      <c r="F5" s="157">
        <v>93492</v>
      </c>
      <c r="G5" s="158"/>
      <c r="H5" s="159"/>
    </row>
    <row r="6" spans="1:8" x14ac:dyDescent="0.15">
      <c r="A6" s="160"/>
      <c r="B6" s="161"/>
      <c r="C6" s="162"/>
      <c r="D6" s="163">
        <v>76322</v>
      </c>
      <c r="E6" s="164"/>
      <c r="F6" s="165">
        <v>53316</v>
      </c>
      <c r="G6" s="166"/>
      <c r="H6" s="167"/>
    </row>
    <row r="7" spans="1:8" x14ac:dyDescent="0.15">
      <c r="A7" s="148" t="s">
        <v>547</v>
      </c>
      <c r="B7" s="153"/>
      <c r="C7" s="154"/>
      <c r="D7" s="155">
        <v>167724</v>
      </c>
      <c r="E7" s="156"/>
      <c r="F7" s="157">
        <v>94796</v>
      </c>
      <c r="G7" s="158"/>
      <c r="H7" s="159"/>
    </row>
    <row r="8" spans="1:8" x14ac:dyDescent="0.15">
      <c r="A8" s="160"/>
      <c r="B8" s="161"/>
      <c r="C8" s="162"/>
      <c r="D8" s="163">
        <v>148567</v>
      </c>
      <c r="E8" s="164"/>
      <c r="F8" s="165">
        <v>55781</v>
      </c>
      <c r="G8" s="166"/>
      <c r="H8" s="167"/>
    </row>
    <row r="9" spans="1:8" x14ac:dyDescent="0.15">
      <c r="A9" s="148" t="s">
        <v>548</v>
      </c>
      <c r="B9" s="153"/>
      <c r="C9" s="154"/>
      <c r="D9" s="155">
        <v>27574</v>
      </c>
      <c r="E9" s="156"/>
      <c r="F9" s="157">
        <v>85942</v>
      </c>
      <c r="G9" s="158"/>
      <c r="H9" s="159"/>
    </row>
    <row r="10" spans="1:8" x14ac:dyDescent="0.15">
      <c r="A10" s="160"/>
      <c r="B10" s="161"/>
      <c r="C10" s="162"/>
      <c r="D10" s="163">
        <v>15440</v>
      </c>
      <c r="E10" s="164"/>
      <c r="F10" s="165">
        <v>48630</v>
      </c>
      <c r="G10" s="166"/>
      <c r="H10" s="167"/>
    </row>
    <row r="11" spans="1:8" x14ac:dyDescent="0.15">
      <c r="A11" s="148" t="s">
        <v>549</v>
      </c>
      <c r="B11" s="153"/>
      <c r="C11" s="154"/>
      <c r="D11" s="155">
        <v>58428</v>
      </c>
      <c r="E11" s="156"/>
      <c r="F11" s="157">
        <v>95007</v>
      </c>
      <c r="G11" s="158"/>
      <c r="H11" s="159"/>
    </row>
    <row r="12" spans="1:8" x14ac:dyDescent="0.15">
      <c r="A12" s="160"/>
      <c r="B12" s="161"/>
      <c r="C12" s="168"/>
      <c r="D12" s="163">
        <v>27896</v>
      </c>
      <c r="E12" s="164"/>
      <c r="F12" s="165">
        <v>48509</v>
      </c>
      <c r="G12" s="166"/>
      <c r="H12" s="167"/>
    </row>
    <row r="13" spans="1:8" x14ac:dyDescent="0.15">
      <c r="A13" s="148"/>
      <c r="B13" s="153"/>
      <c r="C13" s="169"/>
      <c r="D13" s="170">
        <v>80882</v>
      </c>
      <c r="E13" s="171"/>
      <c r="F13" s="172">
        <v>95498</v>
      </c>
      <c r="G13" s="173"/>
      <c r="H13" s="159"/>
    </row>
    <row r="14" spans="1:8" x14ac:dyDescent="0.15">
      <c r="A14" s="160"/>
      <c r="B14" s="161"/>
      <c r="C14" s="162"/>
      <c r="D14" s="163">
        <v>57723</v>
      </c>
      <c r="E14" s="164"/>
      <c r="F14" s="165">
        <v>51311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7.94</v>
      </c>
      <c r="C19" s="174">
        <f>ROUND(VALUE(SUBSTITUTE(実質収支比率等に係る経年分析!G$48,"▲","-")),2)</f>
        <v>9.11</v>
      </c>
      <c r="D19" s="174">
        <f>ROUND(VALUE(SUBSTITUTE(実質収支比率等に係る経年分析!H$48,"▲","-")),2)</f>
        <v>6.12</v>
      </c>
      <c r="E19" s="174">
        <f>ROUND(VALUE(SUBSTITUTE(実質収支比率等に係る経年分析!I$48,"▲","-")),2)</f>
        <v>15.13</v>
      </c>
      <c r="F19" s="174">
        <f>ROUND(VALUE(SUBSTITUTE(実質収支比率等に係る経年分析!J$48,"▲","-")),2)</f>
        <v>11.52</v>
      </c>
    </row>
    <row r="20" spans="1:11" x14ac:dyDescent="0.15">
      <c r="A20" s="174" t="s">
        <v>57</v>
      </c>
      <c r="B20" s="174">
        <f>ROUND(VALUE(SUBSTITUTE(実質収支比率等に係る経年分析!F$47,"▲","-")),2)</f>
        <v>25.13</v>
      </c>
      <c r="C20" s="174">
        <f>ROUND(VALUE(SUBSTITUTE(実質収支比率等に係る経年分析!G$47,"▲","-")),2)</f>
        <v>24.84</v>
      </c>
      <c r="D20" s="174">
        <f>ROUND(VALUE(SUBSTITUTE(実質収支比率等に係る経年分析!H$47,"▲","-")),2)</f>
        <v>27.83</v>
      </c>
      <c r="E20" s="174">
        <f>ROUND(VALUE(SUBSTITUTE(実質収支比率等に係る経年分析!I$47,"▲","-")),2)</f>
        <v>29.13</v>
      </c>
      <c r="F20" s="174">
        <f>ROUND(VALUE(SUBSTITUTE(実質収支比率等に係る経年分析!J$47,"▲","-")),2)</f>
        <v>37.72</v>
      </c>
    </row>
    <row r="21" spans="1:11" x14ac:dyDescent="0.15">
      <c r="A21" s="174" t="s">
        <v>58</v>
      </c>
      <c r="B21" s="174">
        <f>IF(ISNUMBER(VALUE(SUBSTITUTE(実質収支比率等に係る経年分析!F$49,"▲","-"))),ROUND(VALUE(SUBSTITUTE(実質収支比率等に係る経年分析!F$49,"▲","-")),2),NA())</f>
        <v>-4.2</v>
      </c>
      <c r="C21" s="174">
        <f>IF(ISNUMBER(VALUE(SUBSTITUTE(実質収支比率等に係る経年分析!G$49,"▲","-"))),ROUND(VALUE(SUBSTITUTE(実質収支比率等に係る経年分析!G$49,"▲","-")),2),NA())</f>
        <v>-3.18</v>
      </c>
      <c r="D21" s="174">
        <f>IF(ISNUMBER(VALUE(SUBSTITUTE(実質収支比率等に係る経年分析!H$49,"▲","-"))),ROUND(VALUE(SUBSTITUTE(実質収支比率等に係る経年分析!H$49,"▲","-")),2),NA())</f>
        <v>-2.41</v>
      </c>
      <c r="E21" s="174">
        <f>IF(ISNUMBER(VALUE(SUBSTITUTE(実質収支比率等に係る経年分析!I$49,"▲","-"))),ROUND(VALUE(SUBSTITUTE(実質収支比率等に係る経年分析!I$49,"▲","-")),2),NA())</f>
        <v>9.42</v>
      </c>
      <c r="F21" s="174">
        <f>IF(ISNUMBER(VALUE(SUBSTITUTE(実質収支比率等に係る経年分析!J$49,"▲","-"))),ROUND(VALUE(SUBSTITUTE(実質収支比率等に係る経年分析!J$49,"▲","-")),2),NA())</f>
        <v>-3.95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15">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0.14000000000000001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0.57999999999999996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0.37</v>
      </c>
    </row>
    <row r="33" spans="1:16" x14ac:dyDescent="0.15">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1.38</v>
      </c>
    </row>
    <row r="34" spans="1:16" x14ac:dyDescent="0.15">
      <c r="A34" s="175" t="str">
        <f>IF(連結実質赤字比率に係る赤字・黒字の構成分析!C$36="",NA(),連結実質赤字比率に係る赤字・黒字の構成分析!C$36)</f>
        <v>介護保険特別会計（保険事業勘定）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1.1100000000000001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4.0999999999999996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11.52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16.46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16.760000000000002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368</v>
      </c>
      <c r="E42" s="176"/>
      <c r="F42" s="176"/>
      <c r="G42" s="176">
        <f>'実質公債費比率（分子）の構造'!L$52</f>
        <v>364</v>
      </c>
      <c r="H42" s="176"/>
      <c r="I42" s="176"/>
      <c r="J42" s="176">
        <f>'実質公債費比率（分子）の構造'!M$52</f>
        <v>379</v>
      </c>
      <c r="K42" s="176"/>
      <c r="L42" s="176"/>
      <c r="M42" s="176">
        <f>'実質公債費比率（分子）の構造'!N$52</f>
        <v>386</v>
      </c>
      <c r="N42" s="176"/>
      <c r="O42" s="176"/>
      <c r="P42" s="176">
        <f>'実質公債費比率（分子）の構造'!O$52</f>
        <v>388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35</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85</v>
      </c>
      <c r="C45" s="176"/>
      <c r="D45" s="176"/>
      <c r="E45" s="176">
        <f>'実質公債費比率（分子）の構造'!L$49</f>
        <v>95</v>
      </c>
      <c r="F45" s="176"/>
      <c r="G45" s="176"/>
      <c r="H45" s="176">
        <f>'実質公債費比率（分子）の構造'!M$49</f>
        <v>76</v>
      </c>
      <c r="I45" s="176"/>
      <c r="J45" s="176"/>
      <c r="K45" s="176">
        <f>'実質公債費比率（分子）の構造'!N$49</f>
        <v>75</v>
      </c>
      <c r="L45" s="176"/>
      <c r="M45" s="176"/>
      <c r="N45" s="176">
        <f>'実質公債費比率（分子）の構造'!O$49</f>
        <v>82</v>
      </c>
      <c r="O45" s="176"/>
      <c r="P45" s="176"/>
    </row>
    <row r="46" spans="1:16" x14ac:dyDescent="0.15">
      <c r="A46" s="176" t="s">
        <v>69</v>
      </c>
      <c r="B46" s="176">
        <f>'実質公債費比率（分子）の構造'!K$48</f>
        <v>141</v>
      </c>
      <c r="C46" s="176"/>
      <c r="D46" s="176"/>
      <c r="E46" s="176">
        <f>'実質公債費比率（分子）の構造'!L$48</f>
        <v>142</v>
      </c>
      <c r="F46" s="176"/>
      <c r="G46" s="176"/>
      <c r="H46" s="176">
        <f>'実質公債費比率（分子）の構造'!M$48</f>
        <v>146</v>
      </c>
      <c r="I46" s="176"/>
      <c r="J46" s="176"/>
      <c r="K46" s="176">
        <f>'実質公債費比率（分子）の構造'!N$48</f>
        <v>159</v>
      </c>
      <c r="L46" s="176"/>
      <c r="M46" s="176"/>
      <c r="N46" s="176">
        <f>'実質公債費比率（分子）の構造'!O$48</f>
        <v>161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416</v>
      </c>
      <c r="C49" s="176"/>
      <c r="D49" s="176"/>
      <c r="E49" s="176">
        <f>'実質公債費比率（分子）の構造'!L$45</f>
        <v>424</v>
      </c>
      <c r="F49" s="176"/>
      <c r="G49" s="176"/>
      <c r="H49" s="176">
        <f>'実質公債費比率（分子）の構造'!M$45</f>
        <v>451</v>
      </c>
      <c r="I49" s="176"/>
      <c r="J49" s="176"/>
      <c r="K49" s="176">
        <f>'実質公債費比率（分子）の構造'!N$45</f>
        <v>468</v>
      </c>
      <c r="L49" s="176"/>
      <c r="M49" s="176"/>
      <c r="N49" s="176">
        <f>'実質公債費比率（分子）の構造'!O$45</f>
        <v>473</v>
      </c>
      <c r="O49" s="176"/>
      <c r="P49" s="176"/>
    </row>
    <row r="50" spans="1:16" x14ac:dyDescent="0.15">
      <c r="A50" s="176" t="s">
        <v>73</v>
      </c>
      <c r="B50" s="176" t="e">
        <f>NA()</f>
        <v>#N/A</v>
      </c>
      <c r="C50" s="176">
        <f>IF(ISNUMBER('実質公債費比率（分子）の構造'!K$53),'実質公債費比率（分子）の構造'!K$53,NA())</f>
        <v>309</v>
      </c>
      <c r="D50" s="176" t="e">
        <f>NA()</f>
        <v>#N/A</v>
      </c>
      <c r="E50" s="176" t="e">
        <f>NA()</f>
        <v>#N/A</v>
      </c>
      <c r="F50" s="176">
        <f>IF(ISNUMBER('実質公債費比率（分子）の構造'!L$53),'実質公債費比率（分子）の構造'!L$53,NA())</f>
        <v>297</v>
      </c>
      <c r="G50" s="176" t="e">
        <f>NA()</f>
        <v>#N/A</v>
      </c>
      <c r="H50" s="176" t="e">
        <f>NA()</f>
        <v>#N/A</v>
      </c>
      <c r="I50" s="176">
        <f>IF(ISNUMBER('実質公債費比率（分子）の構造'!M$53),'実質公債費比率（分子）の構造'!M$53,NA())</f>
        <v>294</v>
      </c>
      <c r="J50" s="176" t="e">
        <f>NA()</f>
        <v>#N/A</v>
      </c>
      <c r="K50" s="176" t="e">
        <f>NA()</f>
        <v>#N/A</v>
      </c>
      <c r="L50" s="176">
        <f>IF(ISNUMBER('実質公債費比率（分子）の構造'!N$53),'実質公債費比率（分子）の構造'!N$53,NA())</f>
        <v>316</v>
      </c>
      <c r="M50" s="176" t="e">
        <f>NA()</f>
        <v>#N/A</v>
      </c>
      <c r="N50" s="176" t="e">
        <f>NA()</f>
        <v>#N/A</v>
      </c>
      <c r="O50" s="176">
        <f>IF(ISNUMBER('実質公債費比率（分子）の構造'!O$53),'実質公債費比率（分子）の構造'!O$53,NA())</f>
        <v>328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4263</v>
      </c>
      <c r="E56" s="175"/>
      <c r="F56" s="175"/>
      <c r="G56" s="175">
        <f>'将来負担比率（分子）の構造'!J$52</f>
        <v>4206</v>
      </c>
      <c r="H56" s="175"/>
      <c r="I56" s="175"/>
      <c r="J56" s="175">
        <f>'将来負担比率（分子）の構造'!K$52</f>
        <v>4324</v>
      </c>
      <c r="K56" s="175"/>
      <c r="L56" s="175"/>
      <c r="M56" s="175">
        <f>'将来負担比率（分子）の構造'!L$52</f>
        <v>4198</v>
      </c>
      <c r="N56" s="175"/>
      <c r="O56" s="175"/>
      <c r="P56" s="175">
        <f>'将来負担比率（分子）の構造'!M$52</f>
        <v>4107</v>
      </c>
    </row>
    <row r="57" spans="1:16" x14ac:dyDescent="0.15">
      <c r="A57" s="175" t="s">
        <v>44</v>
      </c>
      <c r="B57" s="175"/>
      <c r="C57" s="175"/>
      <c r="D57" s="175">
        <f>'将来負担比率（分子）の構造'!I$51</f>
        <v>12</v>
      </c>
      <c r="E57" s="175"/>
      <c r="F57" s="175"/>
      <c r="G57" s="175">
        <f>'将来負担比率（分子）の構造'!J$51</f>
        <v>11</v>
      </c>
      <c r="H57" s="175"/>
      <c r="I57" s="175"/>
      <c r="J57" s="175">
        <f>'将来負担比率（分子）の構造'!K$51</f>
        <v>10</v>
      </c>
      <c r="K57" s="175"/>
      <c r="L57" s="175"/>
      <c r="M57" s="175">
        <f>'将来負担比率（分子）の構造'!L$51</f>
        <v>233</v>
      </c>
      <c r="N57" s="175"/>
      <c r="O57" s="175"/>
      <c r="P57" s="175">
        <f>'将来負担比率（分子）の構造'!M$51</f>
        <v>240</v>
      </c>
    </row>
    <row r="58" spans="1:16" x14ac:dyDescent="0.15">
      <c r="A58" s="175" t="s">
        <v>43</v>
      </c>
      <c r="B58" s="175"/>
      <c r="C58" s="175"/>
      <c r="D58" s="175">
        <f>'将来負担比率（分子）の構造'!I$50</f>
        <v>2933</v>
      </c>
      <c r="E58" s="175"/>
      <c r="F58" s="175"/>
      <c r="G58" s="175">
        <f>'将来負担比率（分子）の構造'!J$50</f>
        <v>2651</v>
      </c>
      <c r="H58" s="175"/>
      <c r="I58" s="175"/>
      <c r="J58" s="175">
        <f>'将来負担比率（分子）の構造'!K$50</f>
        <v>2130</v>
      </c>
      <c r="K58" s="175"/>
      <c r="L58" s="175"/>
      <c r="M58" s="175">
        <f>'将来負担比率（分子）の構造'!L$50</f>
        <v>2374</v>
      </c>
      <c r="N58" s="175"/>
      <c r="O58" s="175"/>
      <c r="P58" s="175">
        <f>'将来負担比率（分子）の構造'!M$50</f>
        <v>2530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638</v>
      </c>
      <c r="C62" s="175"/>
      <c r="D62" s="175"/>
      <c r="E62" s="175">
        <f>'将来負担比率（分子）の構造'!J$45</f>
        <v>593</v>
      </c>
      <c r="F62" s="175"/>
      <c r="G62" s="175"/>
      <c r="H62" s="175">
        <f>'将来負担比率（分子）の構造'!K$45</f>
        <v>522</v>
      </c>
      <c r="I62" s="175"/>
      <c r="J62" s="175"/>
      <c r="K62" s="175">
        <f>'将来負担比率（分子）の構造'!L$45</f>
        <v>479</v>
      </c>
      <c r="L62" s="175"/>
      <c r="M62" s="175"/>
      <c r="N62" s="175">
        <f>'将来負担比率（分子）の構造'!M$45</f>
        <v>434</v>
      </c>
      <c r="O62" s="175"/>
      <c r="P62" s="175"/>
    </row>
    <row r="63" spans="1:16" x14ac:dyDescent="0.15">
      <c r="A63" s="175" t="s">
        <v>36</v>
      </c>
      <c r="B63" s="175">
        <f>'将来負担比率（分子）の構造'!I$44</f>
        <v>843</v>
      </c>
      <c r="C63" s="175"/>
      <c r="D63" s="175"/>
      <c r="E63" s="175">
        <f>'将来負担比率（分子）の構造'!J$44</f>
        <v>784</v>
      </c>
      <c r="F63" s="175"/>
      <c r="G63" s="175"/>
      <c r="H63" s="175">
        <f>'将来負担比率（分子）の構造'!K$44</f>
        <v>667</v>
      </c>
      <c r="I63" s="175"/>
      <c r="J63" s="175"/>
      <c r="K63" s="175">
        <f>'将来負担比率（分子）の構造'!L$44</f>
        <v>619</v>
      </c>
      <c r="L63" s="175"/>
      <c r="M63" s="175"/>
      <c r="N63" s="175">
        <f>'将来負担比率（分子）の構造'!M$44</f>
        <v>580</v>
      </c>
      <c r="O63" s="175"/>
      <c r="P63" s="175"/>
    </row>
    <row r="64" spans="1:16" x14ac:dyDescent="0.15">
      <c r="A64" s="175" t="s">
        <v>35</v>
      </c>
      <c r="B64" s="175">
        <f>'将来負担比率（分子）の構造'!I$43</f>
        <v>1311</v>
      </c>
      <c r="C64" s="175"/>
      <c r="D64" s="175"/>
      <c r="E64" s="175">
        <f>'将来負担比率（分子）の構造'!J$43</f>
        <v>1274</v>
      </c>
      <c r="F64" s="175"/>
      <c r="G64" s="175"/>
      <c r="H64" s="175">
        <f>'将来負担比率（分子）の構造'!K$43</f>
        <v>1268</v>
      </c>
      <c r="I64" s="175"/>
      <c r="J64" s="175"/>
      <c r="K64" s="175">
        <f>'将来負担比率（分子）の構造'!L$43</f>
        <v>1217</v>
      </c>
      <c r="L64" s="175"/>
      <c r="M64" s="175"/>
      <c r="N64" s="175">
        <f>'将来負担比率（分子）の構造'!M$43</f>
        <v>1172</v>
      </c>
      <c r="O64" s="175"/>
      <c r="P64" s="175"/>
    </row>
    <row r="65" spans="1:16" x14ac:dyDescent="0.15">
      <c r="A65" s="175" t="s">
        <v>34</v>
      </c>
      <c r="B65" s="175">
        <f>'将来負担比率（分子）の構造'!I$42</f>
        <v>236</v>
      </c>
      <c r="C65" s="175"/>
      <c r="D65" s="175"/>
      <c r="E65" s="175">
        <f>'将来負担比率（分子）の構造'!J$42</f>
        <v>201</v>
      </c>
      <c r="F65" s="175"/>
      <c r="G65" s="175"/>
      <c r="H65" s="175">
        <f>'将来負担比率（分子）の構造'!K$42</f>
        <v>168</v>
      </c>
      <c r="I65" s="175"/>
      <c r="J65" s="175"/>
      <c r="K65" s="175">
        <f>'将来負担比率（分子）の構造'!L$42</f>
        <v>136</v>
      </c>
      <c r="L65" s="175"/>
      <c r="M65" s="175"/>
      <c r="N65" s="175">
        <f>'将来負担比率（分子）の構造'!M$42</f>
        <v>106</v>
      </c>
      <c r="O65" s="175"/>
      <c r="P65" s="175"/>
    </row>
    <row r="66" spans="1:16" x14ac:dyDescent="0.15">
      <c r="A66" s="175" t="s">
        <v>33</v>
      </c>
      <c r="B66" s="175">
        <f>'将来負担比率（分子）の構造'!I$41</f>
        <v>4290</v>
      </c>
      <c r="C66" s="175"/>
      <c r="D66" s="175"/>
      <c r="E66" s="175">
        <f>'将来負担比率（分子）の構造'!J$41</f>
        <v>4457</v>
      </c>
      <c r="F66" s="175"/>
      <c r="G66" s="175"/>
      <c r="H66" s="175">
        <f>'将来負担比率（分子）の構造'!K$41</f>
        <v>5036</v>
      </c>
      <c r="I66" s="175"/>
      <c r="J66" s="175"/>
      <c r="K66" s="175">
        <f>'将来負担比率（分子）の構造'!L$41</f>
        <v>4846</v>
      </c>
      <c r="L66" s="175"/>
      <c r="M66" s="175"/>
      <c r="N66" s="175">
        <f>'将来負担比率（分子）の構造'!M$41</f>
        <v>4771</v>
      </c>
      <c r="O66" s="175"/>
      <c r="P66" s="175"/>
    </row>
    <row r="67" spans="1:16" x14ac:dyDescent="0.15">
      <c r="A67" s="175" t="s">
        <v>77</v>
      </c>
      <c r="B67" s="175" t="e">
        <f>NA()</f>
        <v>#N/A</v>
      </c>
      <c r="C67" s="175">
        <f>IF(ISNUMBER('将来負担比率（分子）の構造'!I$53), IF('将来負担比率（分子）の構造'!I$53 &lt; 0, 0, '将来負担比率（分子）の構造'!I$53), NA())</f>
        <v>111</v>
      </c>
      <c r="D67" s="175" t="e">
        <f>NA()</f>
        <v>#N/A</v>
      </c>
      <c r="E67" s="175" t="e">
        <f>NA()</f>
        <v>#N/A</v>
      </c>
      <c r="F67" s="175">
        <f>IF(ISNUMBER('将来負担比率（分子）の構造'!J$53), IF('将来負担比率（分子）の構造'!J$53 &lt; 0, 0, '将来負担比率（分子）の構造'!J$53), NA())</f>
        <v>441</v>
      </c>
      <c r="G67" s="175" t="e">
        <f>NA()</f>
        <v>#N/A</v>
      </c>
      <c r="H67" s="175" t="e">
        <f>NA()</f>
        <v>#N/A</v>
      </c>
      <c r="I67" s="175">
        <f>IF(ISNUMBER('将来負担比率（分子）の構造'!K$53), IF('将来負担比率（分子）の構造'!K$53 &lt; 0, 0, '将来負担比率（分子）の構造'!K$53), NA())</f>
        <v>1197</v>
      </c>
      <c r="J67" s="175" t="e">
        <f>NA()</f>
        <v>#N/A</v>
      </c>
      <c r="K67" s="175" t="e">
        <f>NA()</f>
        <v>#N/A</v>
      </c>
      <c r="L67" s="175">
        <f>IF(ISNUMBER('将来負担比率（分子）の構造'!L$53), IF('将来負担比率（分子）の構造'!L$53 &lt; 0, 0, '将来負担比率（分子）の構造'!L$53), NA())</f>
        <v>493</v>
      </c>
      <c r="M67" s="175" t="e">
        <f>NA()</f>
        <v>#N/A</v>
      </c>
      <c r="N67" s="175" t="e">
        <f>NA()</f>
        <v>#N/A</v>
      </c>
      <c r="O67" s="175">
        <f>IF(ISNUMBER('将来負担比率（分子）の構造'!M$53), IF('将来負担比率（分子）の構造'!M$53 &lt; 0, 0, '将来負担比率（分子）の構造'!M$53), NA())</f>
        <v>186</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1008</v>
      </c>
      <c r="C72" s="179">
        <f>基金残高に係る経年分析!G55</f>
        <v>1124</v>
      </c>
      <c r="D72" s="179">
        <f>基金残高に係る経年分析!H55</f>
        <v>1421</v>
      </c>
    </row>
    <row r="73" spans="1:16" x14ac:dyDescent="0.15">
      <c r="A73" s="178" t="s">
        <v>80</v>
      </c>
      <c r="B73" s="179">
        <f>基金残高に係る経年分析!F56</f>
        <v>134</v>
      </c>
      <c r="C73" s="179">
        <f>基金残高に係る経年分析!G56</f>
        <v>134</v>
      </c>
      <c r="D73" s="179">
        <f>基金残高に係る経年分析!H56</f>
        <v>134</v>
      </c>
    </row>
    <row r="74" spans="1:16" x14ac:dyDescent="0.15">
      <c r="A74" s="178" t="s">
        <v>81</v>
      </c>
      <c r="B74" s="179">
        <f>基金残高に係る経年分析!F57</f>
        <v>666</v>
      </c>
      <c r="C74" s="179">
        <f>基金残高に係る経年分析!G57</f>
        <v>787</v>
      </c>
      <c r="D74" s="179">
        <f>基金残高に係る経年分析!H57</f>
        <v>969</v>
      </c>
    </row>
  </sheetData>
  <sheetProtection algorithmName="SHA-512" hashValue="4uEtG4DyRdx1B8Cr22kc8iUndCEcSrW4PDSDHP0GNb321hIk5xXslvAXQBCtLcpxLejkeqD0+lm87dAnAMi3oA==" saltValue="cYeMlJ76oBeY934b7kZ1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G1"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1377869</v>
      </c>
      <c r="S5" s="674"/>
      <c r="T5" s="674"/>
      <c r="U5" s="674"/>
      <c r="V5" s="674"/>
      <c r="W5" s="674"/>
      <c r="X5" s="674"/>
      <c r="Y5" s="702"/>
      <c r="Z5" s="715">
        <v>18.399999999999999</v>
      </c>
      <c r="AA5" s="715"/>
      <c r="AB5" s="715"/>
      <c r="AC5" s="715"/>
      <c r="AD5" s="716">
        <v>1377869</v>
      </c>
      <c r="AE5" s="716"/>
      <c r="AF5" s="716"/>
      <c r="AG5" s="716"/>
      <c r="AH5" s="716"/>
      <c r="AI5" s="716"/>
      <c r="AJ5" s="716"/>
      <c r="AK5" s="716"/>
      <c r="AL5" s="703">
        <v>36.9</v>
      </c>
      <c r="AM5" s="685"/>
      <c r="AN5" s="685"/>
      <c r="AO5" s="704"/>
      <c r="AP5" s="676" t="s">
        <v>231</v>
      </c>
      <c r="AQ5" s="677"/>
      <c r="AR5" s="677"/>
      <c r="AS5" s="677"/>
      <c r="AT5" s="677"/>
      <c r="AU5" s="677"/>
      <c r="AV5" s="677"/>
      <c r="AW5" s="677"/>
      <c r="AX5" s="677"/>
      <c r="AY5" s="677"/>
      <c r="AZ5" s="677"/>
      <c r="BA5" s="677"/>
      <c r="BB5" s="677"/>
      <c r="BC5" s="677"/>
      <c r="BD5" s="677"/>
      <c r="BE5" s="677"/>
      <c r="BF5" s="678"/>
      <c r="BG5" s="621">
        <v>1377869</v>
      </c>
      <c r="BH5" s="622"/>
      <c r="BI5" s="622"/>
      <c r="BJ5" s="622"/>
      <c r="BK5" s="622"/>
      <c r="BL5" s="622"/>
      <c r="BM5" s="622"/>
      <c r="BN5" s="623"/>
      <c r="BO5" s="659">
        <v>100</v>
      </c>
      <c r="BP5" s="659"/>
      <c r="BQ5" s="659"/>
      <c r="BR5" s="659"/>
      <c r="BS5" s="660" t="s">
        <v>182</v>
      </c>
      <c r="BT5" s="660"/>
      <c r="BU5" s="660"/>
      <c r="BV5" s="660"/>
      <c r="BW5" s="660"/>
      <c r="BX5" s="660"/>
      <c r="BY5" s="660"/>
      <c r="BZ5" s="660"/>
      <c r="CA5" s="660"/>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65491</v>
      </c>
      <c r="S6" s="622"/>
      <c r="T6" s="622"/>
      <c r="U6" s="622"/>
      <c r="V6" s="622"/>
      <c r="W6" s="622"/>
      <c r="X6" s="622"/>
      <c r="Y6" s="623"/>
      <c r="Z6" s="659">
        <v>0.9</v>
      </c>
      <c r="AA6" s="659"/>
      <c r="AB6" s="659"/>
      <c r="AC6" s="659"/>
      <c r="AD6" s="660">
        <v>65491</v>
      </c>
      <c r="AE6" s="660"/>
      <c r="AF6" s="660"/>
      <c r="AG6" s="660"/>
      <c r="AH6" s="660"/>
      <c r="AI6" s="660"/>
      <c r="AJ6" s="660"/>
      <c r="AK6" s="660"/>
      <c r="AL6" s="624">
        <v>1.8</v>
      </c>
      <c r="AM6" s="625"/>
      <c r="AN6" s="625"/>
      <c r="AO6" s="661"/>
      <c r="AP6" s="618" t="s">
        <v>236</v>
      </c>
      <c r="AQ6" s="619"/>
      <c r="AR6" s="619"/>
      <c r="AS6" s="619"/>
      <c r="AT6" s="619"/>
      <c r="AU6" s="619"/>
      <c r="AV6" s="619"/>
      <c r="AW6" s="619"/>
      <c r="AX6" s="619"/>
      <c r="AY6" s="619"/>
      <c r="AZ6" s="619"/>
      <c r="BA6" s="619"/>
      <c r="BB6" s="619"/>
      <c r="BC6" s="619"/>
      <c r="BD6" s="619"/>
      <c r="BE6" s="619"/>
      <c r="BF6" s="620"/>
      <c r="BG6" s="621">
        <v>1377869</v>
      </c>
      <c r="BH6" s="622"/>
      <c r="BI6" s="622"/>
      <c r="BJ6" s="622"/>
      <c r="BK6" s="622"/>
      <c r="BL6" s="622"/>
      <c r="BM6" s="622"/>
      <c r="BN6" s="623"/>
      <c r="BO6" s="659">
        <v>100</v>
      </c>
      <c r="BP6" s="659"/>
      <c r="BQ6" s="659"/>
      <c r="BR6" s="659"/>
      <c r="BS6" s="660" t="s">
        <v>182</v>
      </c>
      <c r="BT6" s="660"/>
      <c r="BU6" s="660"/>
      <c r="BV6" s="660"/>
      <c r="BW6" s="660"/>
      <c r="BX6" s="660"/>
      <c r="BY6" s="660"/>
      <c r="BZ6" s="660"/>
      <c r="CA6" s="660"/>
      <c r="CB6" s="695"/>
      <c r="CD6" s="676" t="s">
        <v>237</v>
      </c>
      <c r="CE6" s="677"/>
      <c r="CF6" s="677"/>
      <c r="CG6" s="677"/>
      <c r="CH6" s="677"/>
      <c r="CI6" s="677"/>
      <c r="CJ6" s="677"/>
      <c r="CK6" s="677"/>
      <c r="CL6" s="677"/>
      <c r="CM6" s="677"/>
      <c r="CN6" s="677"/>
      <c r="CO6" s="677"/>
      <c r="CP6" s="677"/>
      <c r="CQ6" s="678"/>
      <c r="CR6" s="621">
        <v>74080</v>
      </c>
      <c r="CS6" s="622"/>
      <c r="CT6" s="622"/>
      <c r="CU6" s="622"/>
      <c r="CV6" s="622"/>
      <c r="CW6" s="622"/>
      <c r="CX6" s="622"/>
      <c r="CY6" s="623"/>
      <c r="CZ6" s="703">
        <v>1.1000000000000001</v>
      </c>
      <c r="DA6" s="685"/>
      <c r="DB6" s="685"/>
      <c r="DC6" s="705"/>
      <c r="DD6" s="627" t="s">
        <v>238</v>
      </c>
      <c r="DE6" s="622"/>
      <c r="DF6" s="622"/>
      <c r="DG6" s="622"/>
      <c r="DH6" s="622"/>
      <c r="DI6" s="622"/>
      <c r="DJ6" s="622"/>
      <c r="DK6" s="622"/>
      <c r="DL6" s="622"/>
      <c r="DM6" s="622"/>
      <c r="DN6" s="622"/>
      <c r="DO6" s="622"/>
      <c r="DP6" s="623"/>
      <c r="DQ6" s="627">
        <v>74080</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425</v>
      </c>
      <c r="S7" s="622"/>
      <c r="T7" s="622"/>
      <c r="U7" s="622"/>
      <c r="V7" s="622"/>
      <c r="W7" s="622"/>
      <c r="X7" s="622"/>
      <c r="Y7" s="623"/>
      <c r="Z7" s="659">
        <v>0</v>
      </c>
      <c r="AA7" s="659"/>
      <c r="AB7" s="659"/>
      <c r="AC7" s="659"/>
      <c r="AD7" s="660">
        <v>425</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512986</v>
      </c>
      <c r="BH7" s="622"/>
      <c r="BI7" s="622"/>
      <c r="BJ7" s="622"/>
      <c r="BK7" s="622"/>
      <c r="BL7" s="622"/>
      <c r="BM7" s="622"/>
      <c r="BN7" s="623"/>
      <c r="BO7" s="659">
        <v>37.200000000000003</v>
      </c>
      <c r="BP7" s="659"/>
      <c r="BQ7" s="659"/>
      <c r="BR7" s="659"/>
      <c r="BS7" s="660" t="s">
        <v>182</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1009680</v>
      </c>
      <c r="CS7" s="622"/>
      <c r="CT7" s="622"/>
      <c r="CU7" s="622"/>
      <c r="CV7" s="622"/>
      <c r="CW7" s="622"/>
      <c r="CX7" s="622"/>
      <c r="CY7" s="623"/>
      <c r="CZ7" s="659">
        <v>14.3</v>
      </c>
      <c r="DA7" s="659"/>
      <c r="DB7" s="659"/>
      <c r="DC7" s="659"/>
      <c r="DD7" s="627">
        <v>22544</v>
      </c>
      <c r="DE7" s="622"/>
      <c r="DF7" s="622"/>
      <c r="DG7" s="622"/>
      <c r="DH7" s="622"/>
      <c r="DI7" s="622"/>
      <c r="DJ7" s="622"/>
      <c r="DK7" s="622"/>
      <c r="DL7" s="622"/>
      <c r="DM7" s="622"/>
      <c r="DN7" s="622"/>
      <c r="DO7" s="622"/>
      <c r="DP7" s="623"/>
      <c r="DQ7" s="627">
        <v>722175</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4221</v>
      </c>
      <c r="S8" s="622"/>
      <c r="T8" s="622"/>
      <c r="U8" s="622"/>
      <c r="V8" s="622"/>
      <c r="W8" s="622"/>
      <c r="X8" s="622"/>
      <c r="Y8" s="623"/>
      <c r="Z8" s="659">
        <v>0.1</v>
      </c>
      <c r="AA8" s="659"/>
      <c r="AB8" s="659"/>
      <c r="AC8" s="659"/>
      <c r="AD8" s="660">
        <v>4221</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20840</v>
      </c>
      <c r="BH8" s="622"/>
      <c r="BI8" s="622"/>
      <c r="BJ8" s="622"/>
      <c r="BK8" s="622"/>
      <c r="BL8" s="622"/>
      <c r="BM8" s="622"/>
      <c r="BN8" s="623"/>
      <c r="BO8" s="659">
        <v>1.5</v>
      </c>
      <c r="BP8" s="659"/>
      <c r="BQ8" s="659"/>
      <c r="BR8" s="659"/>
      <c r="BS8" s="660" t="s">
        <v>182</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1583758</v>
      </c>
      <c r="CS8" s="622"/>
      <c r="CT8" s="622"/>
      <c r="CU8" s="622"/>
      <c r="CV8" s="622"/>
      <c r="CW8" s="622"/>
      <c r="CX8" s="622"/>
      <c r="CY8" s="623"/>
      <c r="CZ8" s="659">
        <v>22.5</v>
      </c>
      <c r="DA8" s="659"/>
      <c r="DB8" s="659"/>
      <c r="DC8" s="659"/>
      <c r="DD8" s="627">
        <v>9384</v>
      </c>
      <c r="DE8" s="622"/>
      <c r="DF8" s="622"/>
      <c r="DG8" s="622"/>
      <c r="DH8" s="622"/>
      <c r="DI8" s="622"/>
      <c r="DJ8" s="622"/>
      <c r="DK8" s="622"/>
      <c r="DL8" s="622"/>
      <c r="DM8" s="622"/>
      <c r="DN8" s="622"/>
      <c r="DO8" s="622"/>
      <c r="DP8" s="623"/>
      <c r="DQ8" s="627">
        <v>870304</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2967</v>
      </c>
      <c r="S9" s="622"/>
      <c r="T9" s="622"/>
      <c r="U9" s="622"/>
      <c r="V9" s="622"/>
      <c r="W9" s="622"/>
      <c r="X9" s="622"/>
      <c r="Y9" s="623"/>
      <c r="Z9" s="659">
        <v>0</v>
      </c>
      <c r="AA9" s="659"/>
      <c r="AB9" s="659"/>
      <c r="AC9" s="659"/>
      <c r="AD9" s="660">
        <v>2967</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440270</v>
      </c>
      <c r="BH9" s="622"/>
      <c r="BI9" s="622"/>
      <c r="BJ9" s="622"/>
      <c r="BK9" s="622"/>
      <c r="BL9" s="622"/>
      <c r="BM9" s="622"/>
      <c r="BN9" s="623"/>
      <c r="BO9" s="659">
        <v>32</v>
      </c>
      <c r="BP9" s="659"/>
      <c r="BQ9" s="659"/>
      <c r="BR9" s="659"/>
      <c r="BS9" s="660" t="s">
        <v>182</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536739</v>
      </c>
      <c r="CS9" s="622"/>
      <c r="CT9" s="622"/>
      <c r="CU9" s="622"/>
      <c r="CV9" s="622"/>
      <c r="CW9" s="622"/>
      <c r="CX9" s="622"/>
      <c r="CY9" s="623"/>
      <c r="CZ9" s="659">
        <v>7.6</v>
      </c>
      <c r="DA9" s="659"/>
      <c r="DB9" s="659"/>
      <c r="DC9" s="659"/>
      <c r="DD9" s="627">
        <v>14516</v>
      </c>
      <c r="DE9" s="622"/>
      <c r="DF9" s="622"/>
      <c r="DG9" s="622"/>
      <c r="DH9" s="622"/>
      <c r="DI9" s="622"/>
      <c r="DJ9" s="622"/>
      <c r="DK9" s="622"/>
      <c r="DL9" s="622"/>
      <c r="DM9" s="622"/>
      <c r="DN9" s="622"/>
      <c r="DO9" s="622"/>
      <c r="DP9" s="623"/>
      <c r="DQ9" s="627">
        <v>398418</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182</v>
      </c>
      <c r="S10" s="622"/>
      <c r="T10" s="622"/>
      <c r="U10" s="622"/>
      <c r="V10" s="622"/>
      <c r="W10" s="622"/>
      <c r="X10" s="622"/>
      <c r="Y10" s="623"/>
      <c r="Z10" s="659" t="s">
        <v>182</v>
      </c>
      <c r="AA10" s="659"/>
      <c r="AB10" s="659"/>
      <c r="AC10" s="659"/>
      <c r="AD10" s="660" t="s">
        <v>182</v>
      </c>
      <c r="AE10" s="660"/>
      <c r="AF10" s="660"/>
      <c r="AG10" s="660"/>
      <c r="AH10" s="660"/>
      <c r="AI10" s="660"/>
      <c r="AJ10" s="660"/>
      <c r="AK10" s="660"/>
      <c r="AL10" s="624" t="s">
        <v>182</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26795</v>
      </c>
      <c r="BH10" s="622"/>
      <c r="BI10" s="622"/>
      <c r="BJ10" s="622"/>
      <c r="BK10" s="622"/>
      <c r="BL10" s="622"/>
      <c r="BM10" s="622"/>
      <c r="BN10" s="623"/>
      <c r="BO10" s="659">
        <v>1.9</v>
      </c>
      <c r="BP10" s="659"/>
      <c r="BQ10" s="659"/>
      <c r="BR10" s="659"/>
      <c r="BS10" s="660" t="s">
        <v>182</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t="s">
        <v>182</v>
      </c>
      <c r="CS10" s="622"/>
      <c r="CT10" s="622"/>
      <c r="CU10" s="622"/>
      <c r="CV10" s="622"/>
      <c r="CW10" s="622"/>
      <c r="CX10" s="622"/>
      <c r="CY10" s="623"/>
      <c r="CZ10" s="659" t="s">
        <v>238</v>
      </c>
      <c r="DA10" s="659"/>
      <c r="DB10" s="659"/>
      <c r="DC10" s="659"/>
      <c r="DD10" s="627" t="s">
        <v>238</v>
      </c>
      <c r="DE10" s="622"/>
      <c r="DF10" s="622"/>
      <c r="DG10" s="622"/>
      <c r="DH10" s="622"/>
      <c r="DI10" s="622"/>
      <c r="DJ10" s="622"/>
      <c r="DK10" s="622"/>
      <c r="DL10" s="622"/>
      <c r="DM10" s="622"/>
      <c r="DN10" s="622"/>
      <c r="DO10" s="622"/>
      <c r="DP10" s="623"/>
      <c r="DQ10" s="627" t="s">
        <v>238</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302579</v>
      </c>
      <c r="S11" s="622"/>
      <c r="T11" s="622"/>
      <c r="U11" s="622"/>
      <c r="V11" s="622"/>
      <c r="W11" s="622"/>
      <c r="X11" s="622"/>
      <c r="Y11" s="623"/>
      <c r="Z11" s="624">
        <v>4</v>
      </c>
      <c r="AA11" s="625"/>
      <c r="AB11" s="625"/>
      <c r="AC11" s="626"/>
      <c r="AD11" s="627">
        <v>302579</v>
      </c>
      <c r="AE11" s="622"/>
      <c r="AF11" s="622"/>
      <c r="AG11" s="622"/>
      <c r="AH11" s="622"/>
      <c r="AI11" s="622"/>
      <c r="AJ11" s="622"/>
      <c r="AK11" s="623"/>
      <c r="AL11" s="624">
        <v>8.1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25081</v>
      </c>
      <c r="BH11" s="622"/>
      <c r="BI11" s="622"/>
      <c r="BJ11" s="622"/>
      <c r="BK11" s="622"/>
      <c r="BL11" s="622"/>
      <c r="BM11" s="622"/>
      <c r="BN11" s="623"/>
      <c r="BO11" s="659">
        <v>1.8</v>
      </c>
      <c r="BP11" s="659"/>
      <c r="BQ11" s="659"/>
      <c r="BR11" s="659"/>
      <c r="BS11" s="660" t="s">
        <v>182</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317601</v>
      </c>
      <c r="CS11" s="622"/>
      <c r="CT11" s="622"/>
      <c r="CU11" s="622"/>
      <c r="CV11" s="622"/>
      <c r="CW11" s="622"/>
      <c r="CX11" s="622"/>
      <c r="CY11" s="623"/>
      <c r="CZ11" s="659">
        <v>4.5</v>
      </c>
      <c r="DA11" s="659"/>
      <c r="DB11" s="659"/>
      <c r="DC11" s="659"/>
      <c r="DD11" s="627">
        <v>68528</v>
      </c>
      <c r="DE11" s="622"/>
      <c r="DF11" s="622"/>
      <c r="DG11" s="622"/>
      <c r="DH11" s="622"/>
      <c r="DI11" s="622"/>
      <c r="DJ11" s="622"/>
      <c r="DK11" s="622"/>
      <c r="DL11" s="622"/>
      <c r="DM11" s="622"/>
      <c r="DN11" s="622"/>
      <c r="DO11" s="622"/>
      <c r="DP11" s="623"/>
      <c r="DQ11" s="627">
        <v>172246</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238</v>
      </c>
      <c r="S12" s="622"/>
      <c r="T12" s="622"/>
      <c r="U12" s="622"/>
      <c r="V12" s="622"/>
      <c r="W12" s="622"/>
      <c r="X12" s="622"/>
      <c r="Y12" s="623"/>
      <c r="Z12" s="659" t="s">
        <v>238</v>
      </c>
      <c r="AA12" s="659"/>
      <c r="AB12" s="659"/>
      <c r="AC12" s="659"/>
      <c r="AD12" s="660" t="s">
        <v>238</v>
      </c>
      <c r="AE12" s="660"/>
      <c r="AF12" s="660"/>
      <c r="AG12" s="660"/>
      <c r="AH12" s="660"/>
      <c r="AI12" s="660"/>
      <c r="AJ12" s="660"/>
      <c r="AK12" s="660"/>
      <c r="AL12" s="624" t="s">
        <v>238</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741993</v>
      </c>
      <c r="BH12" s="622"/>
      <c r="BI12" s="622"/>
      <c r="BJ12" s="622"/>
      <c r="BK12" s="622"/>
      <c r="BL12" s="622"/>
      <c r="BM12" s="622"/>
      <c r="BN12" s="623"/>
      <c r="BO12" s="659">
        <v>53.9</v>
      </c>
      <c r="BP12" s="659"/>
      <c r="BQ12" s="659"/>
      <c r="BR12" s="659"/>
      <c r="BS12" s="660" t="s">
        <v>238</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117519</v>
      </c>
      <c r="CS12" s="622"/>
      <c r="CT12" s="622"/>
      <c r="CU12" s="622"/>
      <c r="CV12" s="622"/>
      <c r="CW12" s="622"/>
      <c r="CX12" s="622"/>
      <c r="CY12" s="623"/>
      <c r="CZ12" s="659">
        <v>1.7</v>
      </c>
      <c r="DA12" s="659"/>
      <c r="DB12" s="659"/>
      <c r="DC12" s="659"/>
      <c r="DD12" s="627" t="s">
        <v>182</v>
      </c>
      <c r="DE12" s="622"/>
      <c r="DF12" s="622"/>
      <c r="DG12" s="622"/>
      <c r="DH12" s="622"/>
      <c r="DI12" s="622"/>
      <c r="DJ12" s="622"/>
      <c r="DK12" s="622"/>
      <c r="DL12" s="622"/>
      <c r="DM12" s="622"/>
      <c r="DN12" s="622"/>
      <c r="DO12" s="622"/>
      <c r="DP12" s="623"/>
      <c r="DQ12" s="627">
        <v>79088</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238</v>
      </c>
      <c r="AA13" s="659"/>
      <c r="AB13" s="659"/>
      <c r="AC13" s="659"/>
      <c r="AD13" s="660" t="s">
        <v>182</v>
      </c>
      <c r="AE13" s="660"/>
      <c r="AF13" s="660"/>
      <c r="AG13" s="660"/>
      <c r="AH13" s="660"/>
      <c r="AI13" s="660"/>
      <c r="AJ13" s="660"/>
      <c r="AK13" s="660"/>
      <c r="AL13" s="624" t="s">
        <v>238</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741422</v>
      </c>
      <c r="BH13" s="622"/>
      <c r="BI13" s="622"/>
      <c r="BJ13" s="622"/>
      <c r="BK13" s="622"/>
      <c r="BL13" s="622"/>
      <c r="BM13" s="622"/>
      <c r="BN13" s="623"/>
      <c r="BO13" s="659">
        <v>53.8</v>
      </c>
      <c r="BP13" s="659"/>
      <c r="BQ13" s="659"/>
      <c r="BR13" s="659"/>
      <c r="BS13" s="660" t="s">
        <v>182</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837144</v>
      </c>
      <c r="CS13" s="622"/>
      <c r="CT13" s="622"/>
      <c r="CU13" s="622"/>
      <c r="CV13" s="622"/>
      <c r="CW13" s="622"/>
      <c r="CX13" s="622"/>
      <c r="CY13" s="623"/>
      <c r="CZ13" s="659">
        <v>11.9</v>
      </c>
      <c r="DA13" s="659"/>
      <c r="DB13" s="659"/>
      <c r="DC13" s="659"/>
      <c r="DD13" s="627">
        <v>321662</v>
      </c>
      <c r="DE13" s="622"/>
      <c r="DF13" s="622"/>
      <c r="DG13" s="622"/>
      <c r="DH13" s="622"/>
      <c r="DI13" s="622"/>
      <c r="DJ13" s="622"/>
      <c r="DK13" s="622"/>
      <c r="DL13" s="622"/>
      <c r="DM13" s="622"/>
      <c r="DN13" s="622"/>
      <c r="DO13" s="622"/>
      <c r="DP13" s="623"/>
      <c r="DQ13" s="627">
        <v>547637</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182</v>
      </c>
      <c r="S14" s="622"/>
      <c r="T14" s="622"/>
      <c r="U14" s="622"/>
      <c r="V14" s="622"/>
      <c r="W14" s="622"/>
      <c r="X14" s="622"/>
      <c r="Y14" s="623"/>
      <c r="Z14" s="659" t="s">
        <v>182</v>
      </c>
      <c r="AA14" s="659"/>
      <c r="AB14" s="659"/>
      <c r="AC14" s="659"/>
      <c r="AD14" s="660" t="s">
        <v>182</v>
      </c>
      <c r="AE14" s="660"/>
      <c r="AF14" s="660"/>
      <c r="AG14" s="660"/>
      <c r="AH14" s="660"/>
      <c r="AI14" s="660"/>
      <c r="AJ14" s="660"/>
      <c r="AK14" s="660"/>
      <c r="AL14" s="624" t="s">
        <v>182</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48458</v>
      </c>
      <c r="BH14" s="622"/>
      <c r="BI14" s="622"/>
      <c r="BJ14" s="622"/>
      <c r="BK14" s="622"/>
      <c r="BL14" s="622"/>
      <c r="BM14" s="622"/>
      <c r="BN14" s="623"/>
      <c r="BO14" s="659">
        <v>3.5</v>
      </c>
      <c r="BP14" s="659"/>
      <c r="BQ14" s="659"/>
      <c r="BR14" s="659"/>
      <c r="BS14" s="660" t="s">
        <v>182</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310762</v>
      </c>
      <c r="CS14" s="622"/>
      <c r="CT14" s="622"/>
      <c r="CU14" s="622"/>
      <c r="CV14" s="622"/>
      <c r="CW14" s="622"/>
      <c r="CX14" s="622"/>
      <c r="CY14" s="623"/>
      <c r="CZ14" s="659">
        <v>4.4000000000000004</v>
      </c>
      <c r="DA14" s="659"/>
      <c r="DB14" s="659"/>
      <c r="DC14" s="659"/>
      <c r="DD14" s="627">
        <v>33976</v>
      </c>
      <c r="DE14" s="622"/>
      <c r="DF14" s="622"/>
      <c r="DG14" s="622"/>
      <c r="DH14" s="622"/>
      <c r="DI14" s="622"/>
      <c r="DJ14" s="622"/>
      <c r="DK14" s="622"/>
      <c r="DL14" s="622"/>
      <c r="DM14" s="622"/>
      <c r="DN14" s="622"/>
      <c r="DO14" s="622"/>
      <c r="DP14" s="623"/>
      <c r="DQ14" s="627">
        <v>275212</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238</v>
      </c>
      <c r="S15" s="622"/>
      <c r="T15" s="622"/>
      <c r="U15" s="622"/>
      <c r="V15" s="622"/>
      <c r="W15" s="622"/>
      <c r="X15" s="622"/>
      <c r="Y15" s="623"/>
      <c r="Z15" s="659" t="s">
        <v>238</v>
      </c>
      <c r="AA15" s="659"/>
      <c r="AB15" s="659"/>
      <c r="AC15" s="659"/>
      <c r="AD15" s="660" t="s">
        <v>182</v>
      </c>
      <c r="AE15" s="660"/>
      <c r="AF15" s="660"/>
      <c r="AG15" s="660"/>
      <c r="AH15" s="660"/>
      <c r="AI15" s="660"/>
      <c r="AJ15" s="660"/>
      <c r="AK15" s="660"/>
      <c r="AL15" s="624" t="s">
        <v>182</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74432</v>
      </c>
      <c r="BH15" s="622"/>
      <c r="BI15" s="622"/>
      <c r="BJ15" s="622"/>
      <c r="BK15" s="622"/>
      <c r="BL15" s="622"/>
      <c r="BM15" s="622"/>
      <c r="BN15" s="623"/>
      <c r="BO15" s="659">
        <v>5.4</v>
      </c>
      <c r="BP15" s="659"/>
      <c r="BQ15" s="659"/>
      <c r="BR15" s="659"/>
      <c r="BS15" s="660" t="s">
        <v>238</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966051</v>
      </c>
      <c r="CS15" s="622"/>
      <c r="CT15" s="622"/>
      <c r="CU15" s="622"/>
      <c r="CV15" s="622"/>
      <c r="CW15" s="622"/>
      <c r="CX15" s="622"/>
      <c r="CY15" s="623"/>
      <c r="CZ15" s="659">
        <v>13.7</v>
      </c>
      <c r="DA15" s="659"/>
      <c r="DB15" s="659"/>
      <c r="DC15" s="659"/>
      <c r="DD15" s="627">
        <v>185476</v>
      </c>
      <c r="DE15" s="622"/>
      <c r="DF15" s="622"/>
      <c r="DG15" s="622"/>
      <c r="DH15" s="622"/>
      <c r="DI15" s="622"/>
      <c r="DJ15" s="622"/>
      <c r="DK15" s="622"/>
      <c r="DL15" s="622"/>
      <c r="DM15" s="622"/>
      <c r="DN15" s="622"/>
      <c r="DO15" s="622"/>
      <c r="DP15" s="623"/>
      <c r="DQ15" s="627">
        <v>776575</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4361</v>
      </c>
      <c r="S16" s="622"/>
      <c r="T16" s="622"/>
      <c r="U16" s="622"/>
      <c r="V16" s="622"/>
      <c r="W16" s="622"/>
      <c r="X16" s="622"/>
      <c r="Y16" s="623"/>
      <c r="Z16" s="659">
        <v>0.1</v>
      </c>
      <c r="AA16" s="659"/>
      <c r="AB16" s="659"/>
      <c r="AC16" s="659"/>
      <c r="AD16" s="660">
        <v>4361</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182</v>
      </c>
      <c r="BH16" s="622"/>
      <c r="BI16" s="622"/>
      <c r="BJ16" s="622"/>
      <c r="BK16" s="622"/>
      <c r="BL16" s="622"/>
      <c r="BM16" s="622"/>
      <c r="BN16" s="623"/>
      <c r="BO16" s="659" t="s">
        <v>182</v>
      </c>
      <c r="BP16" s="659"/>
      <c r="BQ16" s="659"/>
      <c r="BR16" s="659"/>
      <c r="BS16" s="660" t="s">
        <v>182</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828590</v>
      </c>
      <c r="CS16" s="622"/>
      <c r="CT16" s="622"/>
      <c r="CU16" s="622"/>
      <c r="CV16" s="622"/>
      <c r="CW16" s="622"/>
      <c r="CX16" s="622"/>
      <c r="CY16" s="623"/>
      <c r="CZ16" s="659">
        <v>11.7</v>
      </c>
      <c r="DA16" s="659"/>
      <c r="DB16" s="659"/>
      <c r="DC16" s="659"/>
      <c r="DD16" s="627" t="s">
        <v>182</v>
      </c>
      <c r="DE16" s="622"/>
      <c r="DF16" s="622"/>
      <c r="DG16" s="622"/>
      <c r="DH16" s="622"/>
      <c r="DI16" s="622"/>
      <c r="DJ16" s="622"/>
      <c r="DK16" s="622"/>
      <c r="DL16" s="622"/>
      <c r="DM16" s="622"/>
      <c r="DN16" s="622"/>
      <c r="DO16" s="622"/>
      <c r="DP16" s="623"/>
      <c r="DQ16" s="627">
        <v>355293</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21940</v>
      </c>
      <c r="S17" s="622"/>
      <c r="T17" s="622"/>
      <c r="U17" s="622"/>
      <c r="V17" s="622"/>
      <c r="W17" s="622"/>
      <c r="X17" s="622"/>
      <c r="Y17" s="623"/>
      <c r="Z17" s="659">
        <v>0.3</v>
      </c>
      <c r="AA17" s="659"/>
      <c r="AB17" s="659"/>
      <c r="AC17" s="659"/>
      <c r="AD17" s="660">
        <v>21940</v>
      </c>
      <c r="AE17" s="660"/>
      <c r="AF17" s="660"/>
      <c r="AG17" s="660"/>
      <c r="AH17" s="660"/>
      <c r="AI17" s="660"/>
      <c r="AJ17" s="660"/>
      <c r="AK17" s="660"/>
      <c r="AL17" s="624">
        <v>0.6</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182</v>
      </c>
      <c r="BH17" s="622"/>
      <c r="BI17" s="622"/>
      <c r="BJ17" s="622"/>
      <c r="BK17" s="622"/>
      <c r="BL17" s="622"/>
      <c r="BM17" s="622"/>
      <c r="BN17" s="623"/>
      <c r="BO17" s="659" t="s">
        <v>182</v>
      </c>
      <c r="BP17" s="659"/>
      <c r="BQ17" s="659"/>
      <c r="BR17" s="659"/>
      <c r="BS17" s="660" t="s">
        <v>182</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472629</v>
      </c>
      <c r="CS17" s="622"/>
      <c r="CT17" s="622"/>
      <c r="CU17" s="622"/>
      <c r="CV17" s="622"/>
      <c r="CW17" s="622"/>
      <c r="CX17" s="622"/>
      <c r="CY17" s="623"/>
      <c r="CZ17" s="659">
        <v>6.7</v>
      </c>
      <c r="DA17" s="659"/>
      <c r="DB17" s="659"/>
      <c r="DC17" s="659"/>
      <c r="DD17" s="627" t="s">
        <v>182</v>
      </c>
      <c r="DE17" s="622"/>
      <c r="DF17" s="622"/>
      <c r="DG17" s="622"/>
      <c r="DH17" s="622"/>
      <c r="DI17" s="622"/>
      <c r="DJ17" s="622"/>
      <c r="DK17" s="622"/>
      <c r="DL17" s="622"/>
      <c r="DM17" s="622"/>
      <c r="DN17" s="622"/>
      <c r="DO17" s="622"/>
      <c r="DP17" s="623"/>
      <c r="DQ17" s="627">
        <v>450387</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10670</v>
      </c>
      <c r="S18" s="622"/>
      <c r="T18" s="622"/>
      <c r="U18" s="622"/>
      <c r="V18" s="622"/>
      <c r="W18" s="622"/>
      <c r="X18" s="622"/>
      <c r="Y18" s="623"/>
      <c r="Z18" s="659">
        <v>0.1</v>
      </c>
      <c r="AA18" s="659"/>
      <c r="AB18" s="659"/>
      <c r="AC18" s="659"/>
      <c r="AD18" s="660">
        <v>10670</v>
      </c>
      <c r="AE18" s="660"/>
      <c r="AF18" s="660"/>
      <c r="AG18" s="660"/>
      <c r="AH18" s="660"/>
      <c r="AI18" s="660"/>
      <c r="AJ18" s="660"/>
      <c r="AK18" s="660"/>
      <c r="AL18" s="624">
        <v>0.3</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182</v>
      </c>
      <c r="BH18" s="622"/>
      <c r="BI18" s="622"/>
      <c r="BJ18" s="622"/>
      <c r="BK18" s="622"/>
      <c r="BL18" s="622"/>
      <c r="BM18" s="622"/>
      <c r="BN18" s="623"/>
      <c r="BO18" s="659" t="s">
        <v>238</v>
      </c>
      <c r="BP18" s="659"/>
      <c r="BQ18" s="659"/>
      <c r="BR18" s="659"/>
      <c r="BS18" s="660" t="s">
        <v>182</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238</v>
      </c>
      <c r="CS18" s="622"/>
      <c r="CT18" s="622"/>
      <c r="CU18" s="622"/>
      <c r="CV18" s="622"/>
      <c r="CW18" s="622"/>
      <c r="CX18" s="622"/>
      <c r="CY18" s="623"/>
      <c r="CZ18" s="659" t="s">
        <v>238</v>
      </c>
      <c r="DA18" s="659"/>
      <c r="DB18" s="659"/>
      <c r="DC18" s="659"/>
      <c r="DD18" s="627" t="s">
        <v>238</v>
      </c>
      <c r="DE18" s="622"/>
      <c r="DF18" s="622"/>
      <c r="DG18" s="622"/>
      <c r="DH18" s="622"/>
      <c r="DI18" s="622"/>
      <c r="DJ18" s="622"/>
      <c r="DK18" s="622"/>
      <c r="DL18" s="622"/>
      <c r="DM18" s="622"/>
      <c r="DN18" s="622"/>
      <c r="DO18" s="622"/>
      <c r="DP18" s="623"/>
      <c r="DQ18" s="627" t="s">
        <v>182</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10504</v>
      </c>
      <c r="S19" s="622"/>
      <c r="T19" s="622"/>
      <c r="U19" s="622"/>
      <c r="V19" s="622"/>
      <c r="W19" s="622"/>
      <c r="X19" s="622"/>
      <c r="Y19" s="623"/>
      <c r="Z19" s="659">
        <v>0.1</v>
      </c>
      <c r="AA19" s="659"/>
      <c r="AB19" s="659"/>
      <c r="AC19" s="659"/>
      <c r="AD19" s="660">
        <v>10504</v>
      </c>
      <c r="AE19" s="660"/>
      <c r="AF19" s="660"/>
      <c r="AG19" s="660"/>
      <c r="AH19" s="660"/>
      <c r="AI19" s="660"/>
      <c r="AJ19" s="660"/>
      <c r="AK19" s="660"/>
      <c r="AL19" s="624">
        <v>0.3</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182</v>
      </c>
      <c r="BH19" s="622"/>
      <c r="BI19" s="622"/>
      <c r="BJ19" s="622"/>
      <c r="BK19" s="622"/>
      <c r="BL19" s="622"/>
      <c r="BM19" s="622"/>
      <c r="BN19" s="623"/>
      <c r="BO19" s="659" t="s">
        <v>238</v>
      </c>
      <c r="BP19" s="659"/>
      <c r="BQ19" s="659"/>
      <c r="BR19" s="659"/>
      <c r="BS19" s="660" t="s">
        <v>182</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182</v>
      </c>
      <c r="CS19" s="622"/>
      <c r="CT19" s="622"/>
      <c r="CU19" s="622"/>
      <c r="CV19" s="622"/>
      <c r="CW19" s="622"/>
      <c r="CX19" s="622"/>
      <c r="CY19" s="623"/>
      <c r="CZ19" s="659" t="s">
        <v>238</v>
      </c>
      <c r="DA19" s="659"/>
      <c r="DB19" s="659"/>
      <c r="DC19" s="659"/>
      <c r="DD19" s="627" t="s">
        <v>182</v>
      </c>
      <c r="DE19" s="622"/>
      <c r="DF19" s="622"/>
      <c r="DG19" s="622"/>
      <c r="DH19" s="622"/>
      <c r="DI19" s="622"/>
      <c r="DJ19" s="622"/>
      <c r="DK19" s="622"/>
      <c r="DL19" s="622"/>
      <c r="DM19" s="622"/>
      <c r="DN19" s="622"/>
      <c r="DO19" s="622"/>
      <c r="DP19" s="623"/>
      <c r="DQ19" s="627" t="s">
        <v>238</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v>166</v>
      </c>
      <c r="S20" s="622"/>
      <c r="T20" s="622"/>
      <c r="U20" s="622"/>
      <c r="V20" s="622"/>
      <c r="W20" s="622"/>
      <c r="X20" s="622"/>
      <c r="Y20" s="623"/>
      <c r="Z20" s="659">
        <v>0</v>
      </c>
      <c r="AA20" s="659"/>
      <c r="AB20" s="659"/>
      <c r="AC20" s="659"/>
      <c r="AD20" s="660">
        <v>166</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238</v>
      </c>
      <c r="BH20" s="622"/>
      <c r="BI20" s="622"/>
      <c r="BJ20" s="622"/>
      <c r="BK20" s="622"/>
      <c r="BL20" s="622"/>
      <c r="BM20" s="622"/>
      <c r="BN20" s="623"/>
      <c r="BO20" s="659" t="s">
        <v>238</v>
      </c>
      <c r="BP20" s="659"/>
      <c r="BQ20" s="659"/>
      <c r="BR20" s="659"/>
      <c r="BS20" s="660" t="s">
        <v>238</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7054553</v>
      </c>
      <c r="CS20" s="622"/>
      <c r="CT20" s="622"/>
      <c r="CU20" s="622"/>
      <c r="CV20" s="622"/>
      <c r="CW20" s="622"/>
      <c r="CX20" s="622"/>
      <c r="CY20" s="623"/>
      <c r="CZ20" s="659">
        <v>100</v>
      </c>
      <c r="DA20" s="659"/>
      <c r="DB20" s="659"/>
      <c r="DC20" s="659"/>
      <c r="DD20" s="627">
        <v>656086</v>
      </c>
      <c r="DE20" s="622"/>
      <c r="DF20" s="622"/>
      <c r="DG20" s="622"/>
      <c r="DH20" s="622"/>
      <c r="DI20" s="622"/>
      <c r="DJ20" s="622"/>
      <c r="DK20" s="622"/>
      <c r="DL20" s="622"/>
      <c r="DM20" s="622"/>
      <c r="DN20" s="622"/>
      <c r="DO20" s="622"/>
      <c r="DP20" s="623"/>
      <c r="DQ20" s="627">
        <v>4721415</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2687986</v>
      </c>
      <c r="S21" s="622"/>
      <c r="T21" s="622"/>
      <c r="U21" s="622"/>
      <c r="V21" s="622"/>
      <c r="W21" s="622"/>
      <c r="X21" s="622"/>
      <c r="Y21" s="623"/>
      <c r="Z21" s="659">
        <v>35.9</v>
      </c>
      <c r="AA21" s="659"/>
      <c r="AB21" s="659"/>
      <c r="AC21" s="659"/>
      <c r="AD21" s="660">
        <v>1929109</v>
      </c>
      <c r="AE21" s="660"/>
      <c r="AF21" s="660"/>
      <c r="AG21" s="660"/>
      <c r="AH21" s="660"/>
      <c r="AI21" s="660"/>
      <c r="AJ21" s="660"/>
      <c r="AK21" s="660"/>
      <c r="AL21" s="624">
        <v>51.7</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182</v>
      </c>
      <c r="BH21" s="622"/>
      <c r="BI21" s="622"/>
      <c r="BJ21" s="622"/>
      <c r="BK21" s="622"/>
      <c r="BL21" s="622"/>
      <c r="BM21" s="622"/>
      <c r="BN21" s="623"/>
      <c r="BO21" s="659" t="s">
        <v>238</v>
      </c>
      <c r="BP21" s="659"/>
      <c r="BQ21" s="659"/>
      <c r="BR21" s="659"/>
      <c r="BS21" s="660" t="s">
        <v>182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1929109</v>
      </c>
      <c r="S22" s="622"/>
      <c r="T22" s="622"/>
      <c r="U22" s="622"/>
      <c r="V22" s="622"/>
      <c r="W22" s="622"/>
      <c r="X22" s="622"/>
      <c r="Y22" s="623"/>
      <c r="Z22" s="659">
        <v>25.7</v>
      </c>
      <c r="AA22" s="659"/>
      <c r="AB22" s="659"/>
      <c r="AC22" s="659"/>
      <c r="AD22" s="660">
        <v>1929109</v>
      </c>
      <c r="AE22" s="660"/>
      <c r="AF22" s="660"/>
      <c r="AG22" s="660"/>
      <c r="AH22" s="660"/>
      <c r="AI22" s="660"/>
      <c r="AJ22" s="660"/>
      <c r="AK22" s="660"/>
      <c r="AL22" s="624">
        <v>51.7</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182</v>
      </c>
      <c r="BH22" s="622"/>
      <c r="BI22" s="622"/>
      <c r="BJ22" s="622"/>
      <c r="BK22" s="622"/>
      <c r="BL22" s="622"/>
      <c r="BM22" s="622"/>
      <c r="BN22" s="623"/>
      <c r="BO22" s="659" t="s">
        <v>182</v>
      </c>
      <c r="BP22" s="659"/>
      <c r="BQ22" s="659"/>
      <c r="BR22" s="659"/>
      <c r="BS22" s="660" t="s">
        <v>238</v>
      </c>
      <c r="BT22" s="660"/>
      <c r="BU22" s="660"/>
      <c r="BV22" s="660"/>
      <c r="BW22" s="660"/>
      <c r="BX22" s="660"/>
      <c r="BY22" s="660"/>
      <c r="BZ22" s="660"/>
      <c r="CA22" s="660"/>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481059</v>
      </c>
      <c r="S23" s="622"/>
      <c r="T23" s="622"/>
      <c r="U23" s="622"/>
      <c r="V23" s="622"/>
      <c r="W23" s="622"/>
      <c r="X23" s="622"/>
      <c r="Y23" s="623"/>
      <c r="Z23" s="659">
        <v>6.4</v>
      </c>
      <c r="AA23" s="659"/>
      <c r="AB23" s="659"/>
      <c r="AC23" s="659"/>
      <c r="AD23" s="660" t="s">
        <v>182</v>
      </c>
      <c r="AE23" s="660"/>
      <c r="AF23" s="660"/>
      <c r="AG23" s="660"/>
      <c r="AH23" s="660"/>
      <c r="AI23" s="660"/>
      <c r="AJ23" s="660"/>
      <c r="AK23" s="660"/>
      <c r="AL23" s="624" t="s">
        <v>182</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182</v>
      </c>
      <c r="BH23" s="622"/>
      <c r="BI23" s="622"/>
      <c r="BJ23" s="622"/>
      <c r="BK23" s="622"/>
      <c r="BL23" s="622"/>
      <c r="BM23" s="622"/>
      <c r="BN23" s="623"/>
      <c r="BO23" s="659" t="s">
        <v>182</v>
      </c>
      <c r="BP23" s="659"/>
      <c r="BQ23" s="659"/>
      <c r="BR23" s="659"/>
      <c r="BS23" s="660" t="s">
        <v>238</v>
      </c>
      <c r="BT23" s="660"/>
      <c r="BU23" s="660"/>
      <c r="BV23" s="660"/>
      <c r="BW23" s="660"/>
      <c r="BX23" s="660"/>
      <c r="BY23" s="660"/>
      <c r="BZ23" s="660"/>
      <c r="CA23" s="660"/>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v>277818</v>
      </c>
      <c r="S24" s="622"/>
      <c r="T24" s="622"/>
      <c r="U24" s="622"/>
      <c r="V24" s="622"/>
      <c r="W24" s="622"/>
      <c r="X24" s="622"/>
      <c r="Y24" s="623"/>
      <c r="Z24" s="659">
        <v>3.7</v>
      </c>
      <c r="AA24" s="659"/>
      <c r="AB24" s="659"/>
      <c r="AC24" s="659"/>
      <c r="AD24" s="660" t="s">
        <v>238</v>
      </c>
      <c r="AE24" s="660"/>
      <c r="AF24" s="660"/>
      <c r="AG24" s="660"/>
      <c r="AH24" s="660"/>
      <c r="AI24" s="660"/>
      <c r="AJ24" s="660"/>
      <c r="AK24" s="660"/>
      <c r="AL24" s="624" t="s">
        <v>182</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238</v>
      </c>
      <c r="BH24" s="622"/>
      <c r="BI24" s="622"/>
      <c r="BJ24" s="622"/>
      <c r="BK24" s="622"/>
      <c r="BL24" s="622"/>
      <c r="BM24" s="622"/>
      <c r="BN24" s="623"/>
      <c r="BO24" s="659" t="s">
        <v>182</v>
      </c>
      <c r="BP24" s="659"/>
      <c r="BQ24" s="659"/>
      <c r="BR24" s="659"/>
      <c r="BS24" s="660" t="s">
        <v>182</v>
      </c>
      <c r="BT24" s="660"/>
      <c r="BU24" s="660"/>
      <c r="BV24" s="660"/>
      <c r="BW24" s="660"/>
      <c r="BX24" s="660"/>
      <c r="BY24" s="660"/>
      <c r="BZ24" s="660"/>
      <c r="CA24" s="660"/>
      <c r="CB24" s="695"/>
      <c r="CD24" s="676" t="s">
        <v>295</v>
      </c>
      <c r="CE24" s="677"/>
      <c r="CF24" s="677"/>
      <c r="CG24" s="677"/>
      <c r="CH24" s="677"/>
      <c r="CI24" s="677"/>
      <c r="CJ24" s="677"/>
      <c r="CK24" s="677"/>
      <c r="CL24" s="677"/>
      <c r="CM24" s="677"/>
      <c r="CN24" s="677"/>
      <c r="CO24" s="677"/>
      <c r="CP24" s="677"/>
      <c r="CQ24" s="678"/>
      <c r="CR24" s="673">
        <v>2382942</v>
      </c>
      <c r="CS24" s="674"/>
      <c r="CT24" s="674"/>
      <c r="CU24" s="674"/>
      <c r="CV24" s="674"/>
      <c r="CW24" s="674"/>
      <c r="CX24" s="674"/>
      <c r="CY24" s="702"/>
      <c r="CZ24" s="703">
        <v>33.799999999999997</v>
      </c>
      <c r="DA24" s="685"/>
      <c r="DB24" s="685"/>
      <c r="DC24" s="705"/>
      <c r="DD24" s="701">
        <v>1718362</v>
      </c>
      <c r="DE24" s="674"/>
      <c r="DF24" s="674"/>
      <c r="DG24" s="674"/>
      <c r="DH24" s="674"/>
      <c r="DI24" s="674"/>
      <c r="DJ24" s="674"/>
      <c r="DK24" s="702"/>
      <c r="DL24" s="701">
        <v>1670789</v>
      </c>
      <c r="DM24" s="674"/>
      <c r="DN24" s="674"/>
      <c r="DO24" s="674"/>
      <c r="DP24" s="674"/>
      <c r="DQ24" s="674"/>
      <c r="DR24" s="674"/>
      <c r="DS24" s="674"/>
      <c r="DT24" s="674"/>
      <c r="DU24" s="674"/>
      <c r="DV24" s="702"/>
      <c r="DW24" s="703">
        <v>44.1</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4478509</v>
      </c>
      <c r="S25" s="622"/>
      <c r="T25" s="622"/>
      <c r="U25" s="622"/>
      <c r="V25" s="622"/>
      <c r="W25" s="622"/>
      <c r="X25" s="622"/>
      <c r="Y25" s="623"/>
      <c r="Z25" s="659">
        <v>59.7</v>
      </c>
      <c r="AA25" s="659"/>
      <c r="AB25" s="659"/>
      <c r="AC25" s="659"/>
      <c r="AD25" s="660">
        <v>3719632</v>
      </c>
      <c r="AE25" s="660"/>
      <c r="AF25" s="660"/>
      <c r="AG25" s="660"/>
      <c r="AH25" s="660"/>
      <c r="AI25" s="660"/>
      <c r="AJ25" s="660"/>
      <c r="AK25" s="660"/>
      <c r="AL25" s="624">
        <v>99.6</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182</v>
      </c>
      <c r="BH25" s="622"/>
      <c r="BI25" s="622"/>
      <c r="BJ25" s="622"/>
      <c r="BK25" s="622"/>
      <c r="BL25" s="622"/>
      <c r="BM25" s="622"/>
      <c r="BN25" s="623"/>
      <c r="BO25" s="659" t="s">
        <v>182</v>
      </c>
      <c r="BP25" s="659"/>
      <c r="BQ25" s="659"/>
      <c r="BR25" s="659"/>
      <c r="BS25" s="660" t="s">
        <v>238</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1296444</v>
      </c>
      <c r="CS25" s="634"/>
      <c r="CT25" s="634"/>
      <c r="CU25" s="634"/>
      <c r="CV25" s="634"/>
      <c r="CW25" s="634"/>
      <c r="CX25" s="634"/>
      <c r="CY25" s="635"/>
      <c r="CZ25" s="624">
        <v>18.399999999999999</v>
      </c>
      <c r="DA25" s="636"/>
      <c r="DB25" s="636"/>
      <c r="DC25" s="637"/>
      <c r="DD25" s="627">
        <v>1084053</v>
      </c>
      <c r="DE25" s="634"/>
      <c r="DF25" s="634"/>
      <c r="DG25" s="634"/>
      <c r="DH25" s="634"/>
      <c r="DI25" s="634"/>
      <c r="DJ25" s="634"/>
      <c r="DK25" s="635"/>
      <c r="DL25" s="627">
        <v>1045360</v>
      </c>
      <c r="DM25" s="634"/>
      <c r="DN25" s="634"/>
      <c r="DO25" s="634"/>
      <c r="DP25" s="634"/>
      <c r="DQ25" s="634"/>
      <c r="DR25" s="634"/>
      <c r="DS25" s="634"/>
      <c r="DT25" s="634"/>
      <c r="DU25" s="634"/>
      <c r="DV25" s="635"/>
      <c r="DW25" s="624">
        <v>27.6</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1173</v>
      </c>
      <c r="S26" s="622"/>
      <c r="T26" s="622"/>
      <c r="U26" s="622"/>
      <c r="V26" s="622"/>
      <c r="W26" s="622"/>
      <c r="X26" s="622"/>
      <c r="Y26" s="623"/>
      <c r="Z26" s="659">
        <v>0</v>
      </c>
      <c r="AA26" s="659"/>
      <c r="AB26" s="659"/>
      <c r="AC26" s="659"/>
      <c r="AD26" s="660">
        <v>1173</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238</v>
      </c>
      <c r="BH26" s="622"/>
      <c r="BI26" s="622"/>
      <c r="BJ26" s="622"/>
      <c r="BK26" s="622"/>
      <c r="BL26" s="622"/>
      <c r="BM26" s="622"/>
      <c r="BN26" s="623"/>
      <c r="BO26" s="659" t="s">
        <v>182</v>
      </c>
      <c r="BP26" s="659"/>
      <c r="BQ26" s="659"/>
      <c r="BR26" s="659"/>
      <c r="BS26" s="660" t="s">
        <v>182</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740910</v>
      </c>
      <c r="CS26" s="622"/>
      <c r="CT26" s="622"/>
      <c r="CU26" s="622"/>
      <c r="CV26" s="622"/>
      <c r="CW26" s="622"/>
      <c r="CX26" s="622"/>
      <c r="CY26" s="623"/>
      <c r="CZ26" s="624">
        <v>10.5</v>
      </c>
      <c r="DA26" s="636"/>
      <c r="DB26" s="636"/>
      <c r="DC26" s="637"/>
      <c r="DD26" s="627">
        <v>618593</v>
      </c>
      <c r="DE26" s="622"/>
      <c r="DF26" s="622"/>
      <c r="DG26" s="622"/>
      <c r="DH26" s="622"/>
      <c r="DI26" s="622"/>
      <c r="DJ26" s="622"/>
      <c r="DK26" s="623"/>
      <c r="DL26" s="627" t="s">
        <v>182</v>
      </c>
      <c r="DM26" s="622"/>
      <c r="DN26" s="622"/>
      <c r="DO26" s="622"/>
      <c r="DP26" s="622"/>
      <c r="DQ26" s="622"/>
      <c r="DR26" s="622"/>
      <c r="DS26" s="622"/>
      <c r="DT26" s="622"/>
      <c r="DU26" s="622"/>
      <c r="DV26" s="623"/>
      <c r="DW26" s="624" t="s">
        <v>182</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30057</v>
      </c>
      <c r="S27" s="622"/>
      <c r="T27" s="622"/>
      <c r="U27" s="622"/>
      <c r="V27" s="622"/>
      <c r="W27" s="622"/>
      <c r="X27" s="622"/>
      <c r="Y27" s="623"/>
      <c r="Z27" s="659">
        <v>0.4</v>
      </c>
      <c r="AA27" s="659"/>
      <c r="AB27" s="659"/>
      <c r="AC27" s="659"/>
      <c r="AD27" s="660" t="s">
        <v>238</v>
      </c>
      <c r="AE27" s="660"/>
      <c r="AF27" s="660"/>
      <c r="AG27" s="660"/>
      <c r="AH27" s="660"/>
      <c r="AI27" s="660"/>
      <c r="AJ27" s="660"/>
      <c r="AK27" s="660"/>
      <c r="AL27" s="624" t="s">
        <v>182</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1377869</v>
      </c>
      <c r="BH27" s="622"/>
      <c r="BI27" s="622"/>
      <c r="BJ27" s="622"/>
      <c r="BK27" s="622"/>
      <c r="BL27" s="622"/>
      <c r="BM27" s="622"/>
      <c r="BN27" s="623"/>
      <c r="BO27" s="659">
        <v>100</v>
      </c>
      <c r="BP27" s="659"/>
      <c r="BQ27" s="659"/>
      <c r="BR27" s="659"/>
      <c r="BS27" s="660" t="s">
        <v>182</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613869</v>
      </c>
      <c r="CS27" s="634"/>
      <c r="CT27" s="634"/>
      <c r="CU27" s="634"/>
      <c r="CV27" s="634"/>
      <c r="CW27" s="634"/>
      <c r="CX27" s="634"/>
      <c r="CY27" s="635"/>
      <c r="CZ27" s="624">
        <v>8.6999999999999993</v>
      </c>
      <c r="DA27" s="636"/>
      <c r="DB27" s="636"/>
      <c r="DC27" s="637"/>
      <c r="DD27" s="627">
        <v>183922</v>
      </c>
      <c r="DE27" s="634"/>
      <c r="DF27" s="634"/>
      <c r="DG27" s="634"/>
      <c r="DH27" s="634"/>
      <c r="DI27" s="634"/>
      <c r="DJ27" s="634"/>
      <c r="DK27" s="635"/>
      <c r="DL27" s="627">
        <v>175149</v>
      </c>
      <c r="DM27" s="634"/>
      <c r="DN27" s="634"/>
      <c r="DO27" s="634"/>
      <c r="DP27" s="634"/>
      <c r="DQ27" s="634"/>
      <c r="DR27" s="634"/>
      <c r="DS27" s="634"/>
      <c r="DT27" s="634"/>
      <c r="DU27" s="634"/>
      <c r="DV27" s="635"/>
      <c r="DW27" s="624">
        <v>4.5999999999999996</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79742</v>
      </c>
      <c r="S28" s="622"/>
      <c r="T28" s="622"/>
      <c r="U28" s="622"/>
      <c r="V28" s="622"/>
      <c r="W28" s="622"/>
      <c r="X28" s="622"/>
      <c r="Y28" s="623"/>
      <c r="Z28" s="659">
        <v>1.1000000000000001</v>
      </c>
      <c r="AA28" s="659"/>
      <c r="AB28" s="659"/>
      <c r="AC28" s="659"/>
      <c r="AD28" s="660">
        <v>2182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472629</v>
      </c>
      <c r="CS28" s="622"/>
      <c r="CT28" s="622"/>
      <c r="CU28" s="622"/>
      <c r="CV28" s="622"/>
      <c r="CW28" s="622"/>
      <c r="CX28" s="622"/>
      <c r="CY28" s="623"/>
      <c r="CZ28" s="624">
        <v>6.7</v>
      </c>
      <c r="DA28" s="636"/>
      <c r="DB28" s="636"/>
      <c r="DC28" s="637"/>
      <c r="DD28" s="627">
        <v>450387</v>
      </c>
      <c r="DE28" s="622"/>
      <c r="DF28" s="622"/>
      <c r="DG28" s="622"/>
      <c r="DH28" s="622"/>
      <c r="DI28" s="622"/>
      <c r="DJ28" s="622"/>
      <c r="DK28" s="623"/>
      <c r="DL28" s="627">
        <v>450280</v>
      </c>
      <c r="DM28" s="622"/>
      <c r="DN28" s="622"/>
      <c r="DO28" s="622"/>
      <c r="DP28" s="622"/>
      <c r="DQ28" s="622"/>
      <c r="DR28" s="622"/>
      <c r="DS28" s="622"/>
      <c r="DT28" s="622"/>
      <c r="DU28" s="622"/>
      <c r="DV28" s="623"/>
      <c r="DW28" s="624">
        <v>11.9</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6569</v>
      </c>
      <c r="S29" s="622"/>
      <c r="T29" s="622"/>
      <c r="U29" s="622"/>
      <c r="V29" s="622"/>
      <c r="W29" s="622"/>
      <c r="X29" s="622"/>
      <c r="Y29" s="623"/>
      <c r="Z29" s="659">
        <v>0.1</v>
      </c>
      <c r="AA29" s="659"/>
      <c r="AB29" s="659"/>
      <c r="AC29" s="659"/>
      <c r="AD29" s="660" t="s">
        <v>182</v>
      </c>
      <c r="AE29" s="660"/>
      <c r="AF29" s="660"/>
      <c r="AG29" s="660"/>
      <c r="AH29" s="660"/>
      <c r="AI29" s="660"/>
      <c r="AJ29" s="660"/>
      <c r="AK29" s="660"/>
      <c r="AL29" s="624" t="s">
        <v>182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309</v>
      </c>
      <c r="CG29" s="619"/>
      <c r="CH29" s="619"/>
      <c r="CI29" s="619"/>
      <c r="CJ29" s="619"/>
      <c r="CK29" s="619"/>
      <c r="CL29" s="619"/>
      <c r="CM29" s="619"/>
      <c r="CN29" s="619"/>
      <c r="CO29" s="619"/>
      <c r="CP29" s="619"/>
      <c r="CQ29" s="620"/>
      <c r="CR29" s="621">
        <v>472629</v>
      </c>
      <c r="CS29" s="634"/>
      <c r="CT29" s="634"/>
      <c r="CU29" s="634"/>
      <c r="CV29" s="634"/>
      <c r="CW29" s="634"/>
      <c r="CX29" s="634"/>
      <c r="CY29" s="635"/>
      <c r="CZ29" s="624">
        <v>6.7</v>
      </c>
      <c r="DA29" s="636"/>
      <c r="DB29" s="636"/>
      <c r="DC29" s="637"/>
      <c r="DD29" s="627">
        <v>450387</v>
      </c>
      <c r="DE29" s="634"/>
      <c r="DF29" s="634"/>
      <c r="DG29" s="634"/>
      <c r="DH29" s="634"/>
      <c r="DI29" s="634"/>
      <c r="DJ29" s="634"/>
      <c r="DK29" s="635"/>
      <c r="DL29" s="627">
        <v>450280</v>
      </c>
      <c r="DM29" s="634"/>
      <c r="DN29" s="634"/>
      <c r="DO29" s="634"/>
      <c r="DP29" s="634"/>
      <c r="DQ29" s="634"/>
      <c r="DR29" s="634"/>
      <c r="DS29" s="634"/>
      <c r="DT29" s="634"/>
      <c r="DU29" s="634"/>
      <c r="DV29" s="635"/>
      <c r="DW29" s="624">
        <v>11.9</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1200362</v>
      </c>
      <c r="S30" s="622"/>
      <c r="T30" s="622"/>
      <c r="U30" s="622"/>
      <c r="V30" s="622"/>
      <c r="W30" s="622"/>
      <c r="X30" s="622"/>
      <c r="Y30" s="623"/>
      <c r="Z30" s="659">
        <v>16</v>
      </c>
      <c r="AA30" s="659"/>
      <c r="AB30" s="659"/>
      <c r="AC30" s="659"/>
      <c r="AD30" s="660" t="s">
        <v>182</v>
      </c>
      <c r="AE30" s="660"/>
      <c r="AF30" s="660"/>
      <c r="AG30" s="660"/>
      <c r="AH30" s="660"/>
      <c r="AI30" s="660"/>
      <c r="AJ30" s="660"/>
      <c r="AK30" s="660"/>
      <c r="AL30" s="624" t="s">
        <v>238</v>
      </c>
      <c r="AM30" s="625"/>
      <c r="AN30" s="625"/>
      <c r="AO30" s="661"/>
      <c r="AP30" s="679" t="s">
        <v>226</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456647</v>
      </c>
      <c r="CS30" s="622"/>
      <c r="CT30" s="622"/>
      <c r="CU30" s="622"/>
      <c r="CV30" s="622"/>
      <c r="CW30" s="622"/>
      <c r="CX30" s="622"/>
      <c r="CY30" s="623"/>
      <c r="CZ30" s="624">
        <v>6.5</v>
      </c>
      <c r="DA30" s="636"/>
      <c r="DB30" s="636"/>
      <c r="DC30" s="637"/>
      <c r="DD30" s="627">
        <v>435966</v>
      </c>
      <c r="DE30" s="622"/>
      <c r="DF30" s="622"/>
      <c r="DG30" s="622"/>
      <c r="DH30" s="622"/>
      <c r="DI30" s="622"/>
      <c r="DJ30" s="622"/>
      <c r="DK30" s="623"/>
      <c r="DL30" s="627">
        <v>435859</v>
      </c>
      <c r="DM30" s="622"/>
      <c r="DN30" s="622"/>
      <c r="DO30" s="622"/>
      <c r="DP30" s="622"/>
      <c r="DQ30" s="622"/>
      <c r="DR30" s="622"/>
      <c r="DS30" s="622"/>
      <c r="DT30" s="622"/>
      <c r="DU30" s="622"/>
      <c r="DV30" s="623"/>
      <c r="DW30" s="624">
        <v>11.5</v>
      </c>
      <c r="DX30" s="636"/>
      <c r="DY30" s="636"/>
      <c r="DZ30" s="636"/>
      <c r="EA30" s="636"/>
      <c r="EB30" s="636"/>
      <c r="EC30" s="648"/>
    </row>
    <row r="31" spans="2:133" ht="11.25" customHeight="1" x14ac:dyDescent="0.15">
      <c r="B31" s="696" t="s">
        <v>314</v>
      </c>
      <c r="C31" s="697"/>
      <c r="D31" s="697"/>
      <c r="E31" s="697"/>
      <c r="F31" s="697"/>
      <c r="G31" s="697"/>
      <c r="H31" s="697"/>
      <c r="I31" s="697"/>
      <c r="J31" s="697"/>
      <c r="K31" s="697"/>
      <c r="L31" s="697"/>
      <c r="M31" s="697"/>
      <c r="N31" s="697"/>
      <c r="O31" s="697"/>
      <c r="P31" s="697"/>
      <c r="Q31" s="698"/>
      <c r="R31" s="621" t="s">
        <v>182</v>
      </c>
      <c r="S31" s="622"/>
      <c r="T31" s="622"/>
      <c r="U31" s="622"/>
      <c r="V31" s="622"/>
      <c r="W31" s="622"/>
      <c r="X31" s="622"/>
      <c r="Y31" s="623"/>
      <c r="Z31" s="659" t="s">
        <v>182</v>
      </c>
      <c r="AA31" s="659"/>
      <c r="AB31" s="659"/>
      <c r="AC31" s="659"/>
      <c r="AD31" s="660" t="s">
        <v>182</v>
      </c>
      <c r="AE31" s="660"/>
      <c r="AF31" s="660"/>
      <c r="AG31" s="660"/>
      <c r="AH31" s="660"/>
      <c r="AI31" s="660"/>
      <c r="AJ31" s="660"/>
      <c r="AK31" s="660"/>
      <c r="AL31" s="624" t="s">
        <v>182</v>
      </c>
      <c r="AM31" s="625"/>
      <c r="AN31" s="625"/>
      <c r="AO31" s="661"/>
      <c r="AP31" s="687" t="s">
        <v>315</v>
      </c>
      <c r="AQ31" s="688"/>
      <c r="AR31" s="688"/>
      <c r="AS31" s="688"/>
      <c r="AT31" s="689" t="s">
        <v>316</v>
      </c>
      <c r="AU31" s="218"/>
      <c r="AV31" s="218"/>
      <c r="AW31" s="218"/>
      <c r="AX31" s="676" t="s">
        <v>190</v>
      </c>
      <c r="AY31" s="677"/>
      <c r="AZ31" s="677"/>
      <c r="BA31" s="677"/>
      <c r="BB31" s="677"/>
      <c r="BC31" s="677"/>
      <c r="BD31" s="677"/>
      <c r="BE31" s="677"/>
      <c r="BF31" s="678"/>
      <c r="BG31" s="683">
        <v>99.6</v>
      </c>
      <c r="BH31" s="684"/>
      <c r="BI31" s="684"/>
      <c r="BJ31" s="684"/>
      <c r="BK31" s="684"/>
      <c r="BL31" s="684"/>
      <c r="BM31" s="685">
        <v>98.1</v>
      </c>
      <c r="BN31" s="684"/>
      <c r="BO31" s="684"/>
      <c r="BP31" s="684"/>
      <c r="BQ31" s="686"/>
      <c r="BR31" s="683">
        <v>99.6</v>
      </c>
      <c r="BS31" s="684"/>
      <c r="BT31" s="684"/>
      <c r="BU31" s="684"/>
      <c r="BV31" s="684"/>
      <c r="BW31" s="684"/>
      <c r="BX31" s="685">
        <v>97.7</v>
      </c>
      <c r="BY31" s="684"/>
      <c r="BZ31" s="684"/>
      <c r="CA31" s="684"/>
      <c r="CB31" s="686"/>
      <c r="CD31" s="642"/>
      <c r="CE31" s="643"/>
      <c r="CF31" s="618" t="s">
        <v>317</v>
      </c>
      <c r="CG31" s="619"/>
      <c r="CH31" s="619"/>
      <c r="CI31" s="619"/>
      <c r="CJ31" s="619"/>
      <c r="CK31" s="619"/>
      <c r="CL31" s="619"/>
      <c r="CM31" s="619"/>
      <c r="CN31" s="619"/>
      <c r="CO31" s="619"/>
      <c r="CP31" s="619"/>
      <c r="CQ31" s="620"/>
      <c r="CR31" s="621">
        <v>15982</v>
      </c>
      <c r="CS31" s="634"/>
      <c r="CT31" s="634"/>
      <c r="CU31" s="634"/>
      <c r="CV31" s="634"/>
      <c r="CW31" s="634"/>
      <c r="CX31" s="634"/>
      <c r="CY31" s="635"/>
      <c r="CZ31" s="624">
        <v>0.2</v>
      </c>
      <c r="DA31" s="636"/>
      <c r="DB31" s="636"/>
      <c r="DC31" s="637"/>
      <c r="DD31" s="627">
        <v>14421</v>
      </c>
      <c r="DE31" s="634"/>
      <c r="DF31" s="634"/>
      <c r="DG31" s="634"/>
      <c r="DH31" s="634"/>
      <c r="DI31" s="634"/>
      <c r="DJ31" s="634"/>
      <c r="DK31" s="635"/>
      <c r="DL31" s="627">
        <v>14421</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529219</v>
      </c>
      <c r="S32" s="622"/>
      <c r="T32" s="622"/>
      <c r="U32" s="622"/>
      <c r="V32" s="622"/>
      <c r="W32" s="622"/>
      <c r="X32" s="622"/>
      <c r="Y32" s="623"/>
      <c r="Z32" s="659">
        <v>7.1</v>
      </c>
      <c r="AA32" s="659"/>
      <c r="AB32" s="659"/>
      <c r="AC32" s="659"/>
      <c r="AD32" s="660" t="s">
        <v>182</v>
      </c>
      <c r="AE32" s="660"/>
      <c r="AF32" s="660"/>
      <c r="AG32" s="660"/>
      <c r="AH32" s="660"/>
      <c r="AI32" s="660"/>
      <c r="AJ32" s="660"/>
      <c r="AK32" s="660"/>
      <c r="AL32" s="624" t="s">
        <v>238</v>
      </c>
      <c r="AM32" s="625"/>
      <c r="AN32" s="625"/>
      <c r="AO32" s="661"/>
      <c r="AP32" s="662"/>
      <c r="AQ32" s="663"/>
      <c r="AR32" s="663"/>
      <c r="AS32" s="663"/>
      <c r="AT32" s="690"/>
      <c r="AU32" s="214" t="s">
        <v>319</v>
      </c>
      <c r="AX32" s="618" t="s">
        <v>320</v>
      </c>
      <c r="AY32" s="619"/>
      <c r="AZ32" s="619"/>
      <c r="BA32" s="619"/>
      <c r="BB32" s="619"/>
      <c r="BC32" s="619"/>
      <c r="BD32" s="619"/>
      <c r="BE32" s="619"/>
      <c r="BF32" s="620"/>
      <c r="BG32" s="692">
        <v>99.6</v>
      </c>
      <c r="BH32" s="634"/>
      <c r="BI32" s="634"/>
      <c r="BJ32" s="634"/>
      <c r="BK32" s="634"/>
      <c r="BL32" s="634"/>
      <c r="BM32" s="625">
        <v>98.3</v>
      </c>
      <c r="BN32" s="634"/>
      <c r="BO32" s="634"/>
      <c r="BP32" s="634"/>
      <c r="BQ32" s="657"/>
      <c r="BR32" s="692">
        <v>99.6</v>
      </c>
      <c r="BS32" s="634"/>
      <c r="BT32" s="634"/>
      <c r="BU32" s="634"/>
      <c r="BV32" s="634"/>
      <c r="BW32" s="634"/>
      <c r="BX32" s="625">
        <v>97.9</v>
      </c>
      <c r="BY32" s="634"/>
      <c r="BZ32" s="634"/>
      <c r="CA32" s="634"/>
      <c r="CB32" s="657"/>
      <c r="CD32" s="644"/>
      <c r="CE32" s="645"/>
      <c r="CF32" s="618" t="s">
        <v>321</v>
      </c>
      <c r="CG32" s="619"/>
      <c r="CH32" s="619"/>
      <c r="CI32" s="619"/>
      <c r="CJ32" s="619"/>
      <c r="CK32" s="619"/>
      <c r="CL32" s="619"/>
      <c r="CM32" s="619"/>
      <c r="CN32" s="619"/>
      <c r="CO32" s="619"/>
      <c r="CP32" s="619"/>
      <c r="CQ32" s="620"/>
      <c r="CR32" s="621" t="s">
        <v>182</v>
      </c>
      <c r="CS32" s="622"/>
      <c r="CT32" s="622"/>
      <c r="CU32" s="622"/>
      <c r="CV32" s="622"/>
      <c r="CW32" s="622"/>
      <c r="CX32" s="622"/>
      <c r="CY32" s="623"/>
      <c r="CZ32" s="624" t="s">
        <v>182</v>
      </c>
      <c r="DA32" s="636"/>
      <c r="DB32" s="636"/>
      <c r="DC32" s="637"/>
      <c r="DD32" s="627" t="s">
        <v>238</v>
      </c>
      <c r="DE32" s="622"/>
      <c r="DF32" s="622"/>
      <c r="DG32" s="622"/>
      <c r="DH32" s="622"/>
      <c r="DI32" s="622"/>
      <c r="DJ32" s="622"/>
      <c r="DK32" s="623"/>
      <c r="DL32" s="627" t="s">
        <v>182</v>
      </c>
      <c r="DM32" s="622"/>
      <c r="DN32" s="622"/>
      <c r="DO32" s="622"/>
      <c r="DP32" s="622"/>
      <c r="DQ32" s="622"/>
      <c r="DR32" s="622"/>
      <c r="DS32" s="622"/>
      <c r="DT32" s="622"/>
      <c r="DU32" s="622"/>
      <c r="DV32" s="623"/>
      <c r="DW32" s="624" t="s">
        <v>182</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16689</v>
      </c>
      <c r="S33" s="622"/>
      <c r="T33" s="622"/>
      <c r="U33" s="622"/>
      <c r="V33" s="622"/>
      <c r="W33" s="622"/>
      <c r="X33" s="622"/>
      <c r="Y33" s="623"/>
      <c r="Z33" s="659">
        <v>0.2</v>
      </c>
      <c r="AA33" s="659"/>
      <c r="AB33" s="659"/>
      <c r="AC33" s="659"/>
      <c r="AD33" s="660">
        <v>9730</v>
      </c>
      <c r="AE33" s="660"/>
      <c r="AF33" s="660"/>
      <c r="AG33" s="660"/>
      <c r="AH33" s="660"/>
      <c r="AI33" s="660"/>
      <c r="AJ33" s="660"/>
      <c r="AK33" s="660"/>
      <c r="AL33" s="624">
        <v>0.3</v>
      </c>
      <c r="AM33" s="625"/>
      <c r="AN33" s="625"/>
      <c r="AO33" s="661"/>
      <c r="AP33" s="664"/>
      <c r="AQ33" s="665"/>
      <c r="AR33" s="665"/>
      <c r="AS33" s="665"/>
      <c r="AT33" s="691"/>
      <c r="AU33" s="219"/>
      <c r="AV33" s="219"/>
      <c r="AW33" s="219"/>
      <c r="AX33" s="602" t="s">
        <v>323</v>
      </c>
      <c r="AY33" s="603"/>
      <c r="AZ33" s="603"/>
      <c r="BA33" s="603"/>
      <c r="BB33" s="603"/>
      <c r="BC33" s="603"/>
      <c r="BD33" s="603"/>
      <c r="BE33" s="603"/>
      <c r="BF33" s="604"/>
      <c r="BG33" s="682">
        <v>99.5</v>
      </c>
      <c r="BH33" s="606"/>
      <c r="BI33" s="606"/>
      <c r="BJ33" s="606"/>
      <c r="BK33" s="606"/>
      <c r="BL33" s="606"/>
      <c r="BM33" s="652">
        <v>97.7</v>
      </c>
      <c r="BN33" s="606"/>
      <c r="BO33" s="606"/>
      <c r="BP33" s="606"/>
      <c r="BQ33" s="669"/>
      <c r="BR33" s="682">
        <v>99.5</v>
      </c>
      <c r="BS33" s="606"/>
      <c r="BT33" s="606"/>
      <c r="BU33" s="606"/>
      <c r="BV33" s="606"/>
      <c r="BW33" s="606"/>
      <c r="BX33" s="652">
        <v>97.4</v>
      </c>
      <c r="BY33" s="606"/>
      <c r="BZ33" s="606"/>
      <c r="CA33" s="606"/>
      <c r="CB33" s="669"/>
      <c r="CD33" s="618" t="s">
        <v>324</v>
      </c>
      <c r="CE33" s="619"/>
      <c r="CF33" s="619"/>
      <c r="CG33" s="619"/>
      <c r="CH33" s="619"/>
      <c r="CI33" s="619"/>
      <c r="CJ33" s="619"/>
      <c r="CK33" s="619"/>
      <c r="CL33" s="619"/>
      <c r="CM33" s="619"/>
      <c r="CN33" s="619"/>
      <c r="CO33" s="619"/>
      <c r="CP33" s="619"/>
      <c r="CQ33" s="620"/>
      <c r="CR33" s="621">
        <v>3186935</v>
      </c>
      <c r="CS33" s="634"/>
      <c r="CT33" s="634"/>
      <c r="CU33" s="634"/>
      <c r="CV33" s="634"/>
      <c r="CW33" s="634"/>
      <c r="CX33" s="634"/>
      <c r="CY33" s="635"/>
      <c r="CZ33" s="624">
        <v>45.2</v>
      </c>
      <c r="DA33" s="636"/>
      <c r="DB33" s="636"/>
      <c r="DC33" s="637"/>
      <c r="DD33" s="627">
        <v>2335291</v>
      </c>
      <c r="DE33" s="634"/>
      <c r="DF33" s="634"/>
      <c r="DG33" s="634"/>
      <c r="DH33" s="634"/>
      <c r="DI33" s="634"/>
      <c r="DJ33" s="634"/>
      <c r="DK33" s="635"/>
      <c r="DL33" s="627">
        <v>1648675</v>
      </c>
      <c r="DM33" s="634"/>
      <c r="DN33" s="634"/>
      <c r="DO33" s="634"/>
      <c r="DP33" s="634"/>
      <c r="DQ33" s="634"/>
      <c r="DR33" s="634"/>
      <c r="DS33" s="634"/>
      <c r="DT33" s="634"/>
      <c r="DU33" s="634"/>
      <c r="DV33" s="635"/>
      <c r="DW33" s="624">
        <v>43.5</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145286</v>
      </c>
      <c r="S34" s="622"/>
      <c r="T34" s="622"/>
      <c r="U34" s="622"/>
      <c r="V34" s="622"/>
      <c r="W34" s="622"/>
      <c r="X34" s="622"/>
      <c r="Y34" s="623"/>
      <c r="Z34" s="659">
        <v>1.9</v>
      </c>
      <c r="AA34" s="659"/>
      <c r="AB34" s="659"/>
      <c r="AC34" s="659"/>
      <c r="AD34" s="660" t="s">
        <v>238</v>
      </c>
      <c r="AE34" s="660"/>
      <c r="AF34" s="660"/>
      <c r="AG34" s="660"/>
      <c r="AH34" s="660"/>
      <c r="AI34" s="660"/>
      <c r="AJ34" s="660"/>
      <c r="AK34" s="660"/>
      <c r="AL34" s="624" t="s">
        <v>182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1277790</v>
      </c>
      <c r="CS34" s="622"/>
      <c r="CT34" s="622"/>
      <c r="CU34" s="622"/>
      <c r="CV34" s="622"/>
      <c r="CW34" s="622"/>
      <c r="CX34" s="622"/>
      <c r="CY34" s="623"/>
      <c r="CZ34" s="624">
        <v>18.100000000000001</v>
      </c>
      <c r="DA34" s="636"/>
      <c r="DB34" s="636"/>
      <c r="DC34" s="637"/>
      <c r="DD34" s="627">
        <v>868544</v>
      </c>
      <c r="DE34" s="622"/>
      <c r="DF34" s="622"/>
      <c r="DG34" s="622"/>
      <c r="DH34" s="622"/>
      <c r="DI34" s="622"/>
      <c r="DJ34" s="622"/>
      <c r="DK34" s="623"/>
      <c r="DL34" s="627">
        <v>708753</v>
      </c>
      <c r="DM34" s="622"/>
      <c r="DN34" s="622"/>
      <c r="DO34" s="622"/>
      <c r="DP34" s="622"/>
      <c r="DQ34" s="622"/>
      <c r="DR34" s="622"/>
      <c r="DS34" s="622"/>
      <c r="DT34" s="622"/>
      <c r="DU34" s="622"/>
      <c r="DV34" s="623"/>
      <c r="DW34" s="624">
        <v>18.7</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157339</v>
      </c>
      <c r="S35" s="622"/>
      <c r="T35" s="622"/>
      <c r="U35" s="622"/>
      <c r="V35" s="622"/>
      <c r="W35" s="622"/>
      <c r="X35" s="622"/>
      <c r="Y35" s="623"/>
      <c r="Z35" s="659">
        <v>2.1</v>
      </c>
      <c r="AA35" s="659"/>
      <c r="AB35" s="659"/>
      <c r="AC35" s="659"/>
      <c r="AD35" s="660" t="s">
        <v>182</v>
      </c>
      <c r="AE35" s="660"/>
      <c r="AF35" s="660"/>
      <c r="AG35" s="660"/>
      <c r="AH35" s="660"/>
      <c r="AI35" s="660"/>
      <c r="AJ35" s="660"/>
      <c r="AK35" s="660"/>
      <c r="AL35" s="624" t="s">
        <v>182</v>
      </c>
      <c r="AM35" s="625"/>
      <c r="AN35" s="625"/>
      <c r="AO35" s="661"/>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96124</v>
      </c>
      <c r="CS35" s="634"/>
      <c r="CT35" s="634"/>
      <c r="CU35" s="634"/>
      <c r="CV35" s="634"/>
      <c r="CW35" s="634"/>
      <c r="CX35" s="634"/>
      <c r="CY35" s="635"/>
      <c r="CZ35" s="624">
        <v>1.4</v>
      </c>
      <c r="DA35" s="636"/>
      <c r="DB35" s="636"/>
      <c r="DC35" s="637"/>
      <c r="DD35" s="627">
        <v>60936</v>
      </c>
      <c r="DE35" s="634"/>
      <c r="DF35" s="634"/>
      <c r="DG35" s="634"/>
      <c r="DH35" s="634"/>
      <c r="DI35" s="634"/>
      <c r="DJ35" s="634"/>
      <c r="DK35" s="635"/>
      <c r="DL35" s="627">
        <v>37994</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315546</v>
      </c>
      <c r="S36" s="622"/>
      <c r="T36" s="622"/>
      <c r="U36" s="622"/>
      <c r="V36" s="622"/>
      <c r="W36" s="622"/>
      <c r="X36" s="622"/>
      <c r="Y36" s="623"/>
      <c r="Z36" s="659">
        <v>4.2</v>
      </c>
      <c r="AA36" s="659"/>
      <c r="AB36" s="659"/>
      <c r="AC36" s="659"/>
      <c r="AD36" s="660" t="s">
        <v>182</v>
      </c>
      <c r="AE36" s="660"/>
      <c r="AF36" s="660"/>
      <c r="AG36" s="660"/>
      <c r="AH36" s="660"/>
      <c r="AI36" s="660"/>
      <c r="AJ36" s="660"/>
      <c r="AK36" s="660"/>
      <c r="AL36" s="624" t="s">
        <v>182</v>
      </c>
      <c r="AM36" s="625"/>
      <c r="AN36" s="625"/>
      <c r="AO36" s="661"/>
      <c r="AP36" s="222"/>
      <c r="AQ36" s="670" t="s">
        <v>332</v>
      </c>
      <c r="AR36" s="671"/>
      <c r="AS36" s="671"/>
      <c r="AT36" s="671"/>
      <c r="AU36" s="671"/>
      <c r="AV36" s="671"/>
      <c r="AW36" s="671"/>
      <c r="AX36" s="671"/>
      <c r="AY36" s="672"/>
      <c r="AZ36" s="673">
        <v>762031</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52029</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762046</v>
      </c>
      <c r="CS36" s="622"/>
      <c r="CT36" s="622"/>
      <c r="CU36" s="622"/>
      <c r="CV36" s="622"/>
      <c r="CW36" s="622"/>
      <c r="CX36" s="622"/>
      <c r="CY36" s="623"/>
      <c r="CZ36" s="624">
        <v>10.8</v>
      </c>
      <c r="DA36" s="636"/>
      <c r="DB36" s="636"/>
      <c r="DC36" s="637"/>
      <c r="DD36" s="627">
        <v>661309</v>
      </c>
      <c r="DE36" s="622"/>
      <c r="DF36" s="622"/>
      <c r="DG36" s="622"/>
      <c r="DH36" s="622"/>
      <c r="DI36" s="622"/>
      <c r="DJ36" s="622"/>
      <c r="DK36" s="623"/>
      <c r="DL36" s="627">
        <v>441459</v>
      </c>
      <c r="DM36" s="622"/>
      <c r="DN36" s="622"/>
      <c r="DO36" s="622"/>
      <c r="DP36" s="622"/>
      <c r="DQ36" s="622"/>
      <c r="DR36" s="622"/>
      <c r="DS36" s="622"/>
      <c r="DT36" s="622"/>
      <c r="DU36" s="622"/>
      <c r="DV36" s="623"/>
      <c r="DW36" s="624">
        <v>11.6</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153978</v>
      </c>
      <c r="S37" s="622"/>
      <c r="T37" s="622"/>
      <c r="U37" s="622"/>
      <c r="V37" s="622"/>
      <c r="W37" s="622"/>
      <c r="X37" s="622"/>
      <c r="Y37" s="623"/>
      <c r="Z37" s="659">
        <v>2.1</v>
      </c>
      <c r="AA37" s="659"/>
      <c r="AB37" s="659"/>
      <c r="AC37" s="659"/>
      <c r="AD37" s="660">
        <v>501</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159603</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52029</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322069</v>
      </c>
      <c r="CS37" s="634"/>
      <c r="CT37" s="634"/>
      <c r="CU37" s="634"/>
      <c r="CV37" s="634"/>
      <c r="CW37" s="634"/>
      <c r="CX37" s="634"/>
      <c r="CY37" s="635"/>
      <c r="CZ37" s="624">
        <v>4.5999999999999996</v>
      </c>
      <c r="DA37" s="636"/>
      <c r="DB37" s="636"/>
      <c r="DC37" s="637"/>
      <c r="DD37" s="627">
        <v>321917</v>
      </c>
      <c r="DE37" s="634"/>
      <c r="DF37" s="634"/>
      <c r="DG37" s="634"/>
      <c r="DH37" s="634"/>
      <c r="DI37" s="634"/>
      <c r="DJ37" s="634"/>
      <c r="DK37" s="635"/>
      <c r="DL37" s="627">
        <v>309322</v>
      </c>
      <c r="DM37" s="634"/>
      <c r="DN37" s="634"/>
      <c r="DO37" s="634"/>
      <c r="DP37" s="634"/>
      <c r="DQ37" s="634"/>
      <c r="DR37" s="634"/>
      <c r="DS37" s="634"/>
      <c r="DT37" s="634"/>
      <c r="DU37" s="634"/>
      <c r="DV37" s="635"/>
      <c r="DW37" s="624">
        <v>8.1999999999999993</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380990</v>
      </c>
      <c r="S38" s="622"/>
      <c r="T38" s="622"/>
      <c r="U38" s="622"/>
      <c r="V38" s="622"/>
      <c r="W38" s="622"/>
      <c r="X38" s="622"/>
      <c r="Y38" s="623"/>
      <c r="Z38" s="659">
        <v>5.0999999999999996</v>
      </c>
      <c r="AA38" s="659"/>
      <c r="AB38" s="659"/>
      <c r="AC38" s="659"/>
      <c r="AD38" s="660" t="s">
        <v>182</v>
      </c>
      <c r="AE38" s="660"/>
      <c r="AF38" s="660"/>
      <c r="AG38" s="660"/>
      <c r="AH38" s="660"/>
      <c r="AI38" s="660"/>
      <c r="AJ38" s="660"/>
      <c r="AK38" s="660"/>
      <c r="AL38" s="624" t="s">
        <v>182</v>
      </c>
      <c r="AM38" s="625"/>
      <c r="AN38" s="625"/>
      <c r="AO38" s="661"/>
      <c r="AQ38" s="654" t="s">
        <v>340</v>
      </c>
      <c r="AR38" s="655"/>
      <c r="AS38" s="655"/>
      <c r="AT38" s="655"/>
      <c r="AU38" s="655"/>
      <c r="AV38" s="655"/>
      <c r="AW38" s="655"/>
      <c r="AX38" s="655"/>
      <c r="AY38" s="656"/>
      <c r="AZ38" s="621">
        <v>58275</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1582</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698644</v>
      </c>
      <c r="CS38" s="622"/>
      <c r="CT38" s="622"/>
      <c r="CU38" s="622"/>
      <c r="CV38" s="622"/>
      <c r="CW38" s="622"/>
      <c r="CX38" s="622"/>
      <c r="CY38" s="623"/>
      <c r="CZ38" s="624">
        <v>9.9</v>
      </c>
      <c r="DA38" s="636"/>
      <c r="DB38" s="636"/>
      <c r="DC38" s="637"/>
      <c r="DD38" s="627">
        <v>591002</v>
      </c>
      <c r="DE38" s="622"/>
      <c r="DF38" s="622"/>
      <c r="DG38" s="622"/>
      <c r="DH38" s="622"/>
      <c r="DI38" s="622"/>
      <c r="DJ38" s="622"/>
      <c r="DK38" s="623"/>
      <c r="DL38" s="627">
        <v>460469</v>
      </c>
      <c r="DM38" s="622"/>
      <c r="DN38" s="622"/>
      <c r="DO38" s="622"/>
      <c r="DP38" s="622"/>
      <c r="DQ38" s="622"/>
      <c r="DR38" s="622"/>
      <c r="DS38" s="622"/>
      <c r="DT38" s="622"/>
      <c r="DU38" s="622"/>
      <c r="DV38" s="623"/>
      <c r="DW38" s="624">
        <v>12.2</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182</v>
      </c>
      <c r="S39" s="622"/>
      <c r="T39" s="622"/>
      <c r="U39" s="622"/>
      <c r="V39" s="622"/>
      <c r="W39" s="622"/>
      <c r="X39" s="622"/>
      <c r="Y39" s="623"/>
      <c r="Z39" s="659" t="s">
        <v>182</v>
      </c>
      <c r="AA39" s="659"/>
      <c r="AB39" s="659"/>
      <c r="AC39" s="659"/>
      <c r="AD39" s="660" t="s">
        <v>238</v>
      </c>
      <c r="AE39" s="660"/>
      <c r="AF39" s="660"/>
      <c r="AG39" s="660"/>
      <c r="AH39" s="660"/>
      <c r="AI39" s="660"/>
      <c r="AJ39" s="660"/>
      <c r="AK39" s="660"/>
      <c r="AL39" s="624" t="s">
        <v>182</v>
      </c>
      <c r="AM39" s="625"/>
      <c r="AN39" s="625"/>
      <c r="AO39" s="661"/>
      <c r="AQ39" s="654" t="s">
        <v>344</v>
      </c>
      <c r="AR39" s="655"/>
      <c r="AS39" s="655"/>
      <c r="AT39" s="655"/>
      <c r="AU39" s="655"/>
      <c r="AV39" s="655"/>
      <c r="AW39" s="655"/>
      <c r="AX39" s="655"/>
      <c r="AY39" s="656"/>
      <c r="AZ39" s="621">
        <v>5112</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2415</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304941</v>
      </c>
      <c r="CS39" s="634"/>
      <c r="CT39" s="634"/>
      <c r="CU39" s="634"/>
      <c r="CV39" s="634"/>
      <c r="CW39" s="634"/>
      <c r="CX39" s="634"/>
      <c r="CY39" s="635"/>
      <c r="CZ39" s="624">
        <v>4.3</v>
      </c>
      <c r="DA39" s="636"/>
      <c r="DB39" s="636"/>
      <c r="DC39" s="637"/>
      <c r="DD39" s="627">
        <v>140000</v>
      </c>
      <c r="DE39" s="634"/>
      <c r="DF39" s="634"/>
      <c r="DG39" s="634"/>
      <c r="DH39" s="634"/>
      <c r="DI39" s="634"/>
      <c r="DJ39" s="634"/>
      <c r="DK39" s="635"/>
      <c r="DL39" s="627" t="s">
        <v>182</v>
      </c>
      <c r="DM39" s="634"/>
      <c r="DN39" s="634"/>
      <c r="DO39" s="634"/>
      <c r="DP39" s="634"/>
      <c r="DQ39" s="634"/>
      <c r="DR39" s="634"/>
      <c r="DS39" s="634"/>
      <c r="DT39" s="634"/>
      <c r="DU39" s="634"/>
      <c r="DV39" s="635"/>
      <c r="DW39" s="624" t="s">
        <v>238</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56500</v>
      </c>
      <c r="S40" s="622"/>
      <c r="T40" s="622"/>
      <c r="U40" s="622"/>
      <c r="V40" s="622"/>
      <c r="W40" s="622"/>
      <c r="X40" s="622"/>
      <c r="Y40" s="623"/>
      <c r="Z40" s="659">
        <v>0.8</v>
      </c>
      <c r="AA40" s="659"/>
      <c r="AB40" s="659"/>
      <c r="AC40" s="659"/>
      <c r="AD40" s="660" t="s">
        <v>238</v>
      </c>
      <c r="AE40" s="660"/>
      <c r="AF40" s="660"/>
      <c r="AG40" s="660"/>
      <c r="AH40" s="660"/>
      <c r="AI40" s="660"/>
      <c r="AJ40" s="660"/>
      <c r="AK40" s="660"/>
      <c r="AL40" s="624" t="s">
        <v>182</v>
      </c>
      <c r="AM40" s="625"/>
      <c r="AN40" s="625"/>
      <c r="AO40" s="661"/>
      <c r="AQ40" s="654" t="s">
        <v>348</v>
      </c>
      <c r="AR40" s="655"/>
      <c r="AS40" s="655"/>
      <c r="AT40" s="655"/>
      <c r="AU40" s="655"/>
      <c r="AV40" s="655"/>
      <c r="AW40" s="655"/>
      <c r="AX40" s="655"/>
      <c r="AY40" s="656"/>
      <c r="AZ40" s="621" t="s">
        <v>182</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98</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47390</v>
      </c>
      <c r="CS40" s="622"/>
      <c r="CT40" s="622"/>
      <c r="CU40" s="622"/>
      <c r="CV40" s="622"/>
      <c r="CW40" s="622"/>
      <c r="CX40" s="622"/>
      <c r="CY40" s="623"/>
      <c r="CZ40" s="624">
        <v>0.7</v>
      </c>
      <c r="DA40" s="636"/>
      <c r="DB40" s="636"/>
      <c r="DC40" s="637"/>
      <c r="DD40" s="627">
        <v>13500</v>
      </c>
      <c r="DE40" s="622"/>
      <c r="DF40" s="622"/>
      <c r="DG40" s="622"/>
      <c r="DH40" s="622"/>
      <c r="DI40" s="622"/>
      <c r="DJ40" s="622"/>
      <c r="DK40" s="623"/>
      <c r="DL40" s="627" t="s">
        <v>238</v>
      </c>
      <c r="DM40" s="622"/>
      <c r="DN40" s="622"/>
      <c r="DO40" s="622"/>
      <c r="DP40" s="622"/>
      <c r="DQ40" s="622"/>
      <c r="DR40" s="622"/>
      <c r="DS40" s="622"/>
      <c r="DT40" s="622"/>
      <c r="DU40" s="622"/>
      <c r="DV40" s="623"/>
      <c r="DW40" s="624" t="s">
        <v>182</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7495459</v>
      </c>
      <c r="S41" s="646"/>
      <c r="T41" s="646"/>
      <c r="U41" s="646"/>
      <c r="V41" s="646"/>
      <c r="W41" s="646"/>
      <c r="X41" s="646"/>
      <c r="Y41" s="649"/>
      <c r="Z41" s="650">
        <v>100</v>
      </c>
      <c r="AA41" s="650"/>
      <c r="AB41" s="650"/>
      <c r="AC41" s="650"/>
      <c r="AD41" s="651">
        <v>3733218</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116662</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182</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182</v>
      </c>
      <c r="CS41" s="634"/>
      <c r="CT41" s="634"/>
      <c r="CU41" s="634"/>
      <c r="CV41" s="634"/>
      <c r="CW41" s="634"/>
      <c r="CX41" s="634"/>
      <c r="CY41" s="635"/>
      <c r="CZ41" s="624" t="s">
        <v>182</v>
      </c>
      <c r="DA41" s="636"/>
      <c r="DB41" s="636"/>
      <c r="DC41" s="637"/>
      <c r="DD41" s="627" t="s">
        <v>182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422379</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384</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1484676</v>
      </c>
      <c r="CS42" s="634"/>
      <c r="CT42" s="634"/>
      <c r="CU42" s="634"/>
      <c r="CV42" s="634"/>
      <c r="CW42" s="634"/>
      <c r="CX42" s="634"/>
      <c r="CY42" s="635"/>
      <c r="CZ42" s="624">
        <v>21</v>
      </c>
      <c r="DA42" s="636"/>
      <c r="DB42" s="636"/>
      <c r="DC42" s="637"/>
      <c r="DD42" s="627">
        <v>667762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77842</v>
      </c>
      <c r="CS43" s="634"/>
      <c r="CT43" s="634"/>
      <c r="CU43" s="634"/>
      <c r="CV43" s="634"/>
      <c r="CW43" s="634"/>
      <c r="CX43" s="634"/>
      <c r="CY43" s="635"/>
      <c r="CZ43" s="624">
        <v>1.1000000000000001</v>
      </c>
      <c r="DA43" s="636"/>
      <c r="DB43" s="636"/>
      <c r="DC43" s="637"/>
      <c r="DD43" s="627">
        <v>77840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656086</v>
      </c>
      <c r="CS44" s="622"/>
      <c r="CT44" s="622"/>
      <c r="CU44" s="622"/>
      <c r="CV44" s="622"/>
      <c r="CW44" s="622"/>
      <c r="CX44" s="622"/>
      <c r="CY44" s="623"/>
      <c r="CZ44" s="624">
        <v>9.3000000000000007</v>
      </c>
      <c r="DA44" s="625"/>
      <c r="DB44" s="625"/>
      <c r="DC44" s="626"/>
      <c r="DD44" s="627">
        <v>312469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342756</v>
      </c>
      <c r="CS45" s="634"/>
      <c r="CT45" s="634"/>
      <c r="CU45" s="634"/>
      <c r="CV45" s="634"/>
      <c r="CW45" s="634"/>
      <c r="CX45" s="634"/>
      <c r="CY45" s="635"/>
      <c r="CZ45" s="624">
        <v>4.9000000000000004</v>
      </c>
      <c r="DA45" s="636"/>
      <c r="DB45" s="636"/>
      <c r="DC45" s="637"/>
      <c r="DD45" s="627">
        <v>60377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313241</v>
      </c>
      <c r="CS46" s="622"/>
      <c r="CT46" s="622"/>
      <c r="CU46" s="622"/>
      <c r="CV46" s="622"/>
      <c r="CW46" s="622"/>
      <c r="CX46" s="622"/>
      <c r="CY46" s="623"/>
      <c r="CZ46" s="624">
        <v>4.4000000000000004</v>
      </c>
      <c r="DA46" s="625"/>
      <c r="DB46" s="625"/>
      <c r="DC46" s="626"/>
      <c r="DD46" s="627">
        <v>252003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828590</v>
      </c>
      <c r="CS47" s="634"/>
      <c r="CT47" s="634"/>
      <c r="CU47" s="634"/>
      <c r="CV47" s="634"/>
      <c r="CW47" s="634"/>
      <c r="CX47" s="634"/>
      <c r="CY47" s="635"/>
      <c r="CZ47" s="624">
        <v>11.7</v>
      </c>
      <c r="DA47" s="636"/>
      <c r="DB47" s="636"/>
      <c r="DC47" s="637"/>
      <c r="DD47" s="627">
        <v>355293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182</v>
      </c>
      <c r="CS48" s="622"/>
      <c r="CT48" s="622"/>
      <c r="CU48" s="622"/>
      <c r="CV48" s="622"/>
      <c r="CW48" s="622"/>
      <c r="CX48" s="622"/>
      <c r="CY48" s="623"/>
      <c r="CZ48" s="624" t="s">
        <v>182</v>
      </c>
      <c r="DA48" s="625"/>
      <c r="DB48" s="625"/>
      <c r="DC48" s="626"/>
      <c r="DD48" s="627" t="s">
        <v>182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7054553</v>
      </c>
      <c r="CS49" s="606"/>
      <c r="CT49" s="606"/>
      <c r="CU49" s="606"/>
      <c r="CV49" s="606"/>
      <c r="CW49" s="606"/>
      <c r="CX49" s="606"/>
      <c r="CY49" s="607"/>
      <c r="CZ49" s="608">
        <v>100</v>
      </c>
      <c r="DA49" s="609"/>
      <c r="DB49" s="609"/>
      <c r="DC49" s="610"/>
      <c r="DD49" s="611">
        <v>4721415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MpQhj/IWdKoFePdzq+504pjIa4cFoX/LhovTrFO7RN/Vhk4ctEDIXv9duyigAkK1gboBsktn7Jdgh5IkSQv5Q==" saltValue="fDT04hP6HSJ3izikXyQX1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T1"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7496</v>
      </c>
      <c r="R7" s="1103"/>
      <c r="S7" s="1103"/>
      <c r="T7" s="1103"/>
      <c r="U7" s="1103"/>
      <c r="V7" s="1103">
        <v>7055</v>
      </c>
      <c r="W7" s="1103"/>
      <c r="X7" s="1103"/>
      <c r="Y7" s="1103"/>
      <c r="Z7" s="1103"/>
      <c r="AA7" s="1103">
        <v>441</v>
      </c>
      <c r="AB7" s="1103"/>
      <c r="AC7" s="1103"/>
      <c r="AD7" s="1103"/>
      <c r="AE7" s="1104"/>
      <c r="AF7" s="1105">
        <v>434</v>
      </c>
      <c r="AG7" s="1106"/>
      <c r="AH7" s="1106"/>
      <c r="AI7" s="1106"/>
      <c r="AJ7" s="1107"/>
      <c r="AK7" s="1108"/>
      <c r="AL7" s="1109"/>
      <c r="AM7" s="1109"/>
      <c r="AN7" s="1109"/>
      <c r="AO7" s="1109"/>
      <c r="AP7" s="1109">
        <v>4771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590</v>
      </c>
      <c r="BT7" s="1100"/>
      <c r="BU7" s="1100"/>
      <c r="BV7" s="1100"/>
      <c r="BW7" s="1100"/>
      <c r="BX7" s="1100"/>
      <c r="BY7" s="1100"/>
      <c r="BZ7" s="1100"/>
      <c r="CA7" s="1100"/>
      <c r="CB7" s="1100"/>
      <c r="CC7" s="1100"/>
      <c r="CD7" s="1100"/>
      <c r="CE7" s="1100"/>
      <c r="CF7" s="1100"/>
      <c r="CG7" s="1112"/>
      <c r="CH7" s="1096">
        <v>-7</v>
      </c>
      <c r="CI7" s="1097"/>
      <c r="CJ7" s="1097"/>
      <c r="CK7" s="1097"/>
      <c r="CL7" s="1098"/>
      <c r="CM7" s="1096">
        <v>17</v>
      </c>
      <c r="CN7" s="1097"/>
      <c r="CO7" s="1097"/>
      <c r="CP7" s="1097"/>
      <c r="CQ7" s="1098"/>
      <c r="CR7" s="1096">
        <v>0</v>
      </c>
      <c r="CS7" s="1097"/>
      <c r="CT7" s="1097"/>
      <c r="CU7" s="1097"/>
      <c r="CV7" s="1098"/>
      <c r="CW7" s="1096">
        <v>7</v>
      </c>
      <c r="CX7" s="1097"/>
      <c r="CY7" s="1097"/>
      <c r="CZ7" s="1097"/>
      <c r="DA7" s="1098"/>
      <c r="DB7" s="1096">
        <v>0</v>
      </c>
      <c r="DC7" s="1097"/>
      <c r="DD7" s="1097"/>
      <c r="DE7" s="1097"/>
      <c r="DF7" s="1098"/>
      <c r="DG7" s="1096">
        <v>0</v>
      </c>
      <c r="DH7" s="1097"/>
      <c r="DI7" s="1097"/>
      <c r="DJ7" s="1097"/>
      <c r="DK7" s="1098"/>
      <c r="DL7" s="1096">
        <v>0</v>
      </c>
      <c r="DM7" s="1097"/>
      <c r="DN7" s="1097"/>
      <c r="DO7" s="1097"/>
      <c r="DP7" s="1098"/>
      <c r="DQ7" s="1096">
        <v>0</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591</v>
      </c>
      <c r="BT8" s="993"/>
      <c r="BU8" s="993"/>
      <c r="BV8" s="993"/>
      <c r="BW8" s="993"/>
      <c r="BX8" s="993"/>
      <c r="BY8" s="993"/>
      <c r="BZ8" s="993"/>
      <c r="CA8" s="993"/>
      <c r="CB8" s="993"/>
      <c r="CC8" s="993"/>
      <c r="CD8" s="993"/>
      <c r="CE8" s="993"/>
      <c r="CF8" s="993"/>
      <c r="CG8" s="1014"/>
      <c r="CH8" s="989">
        <v>0</v>
      </c>
      <c r="CI8" s="990"/>
      <c r="CJ8" s="990"/>
      <c r="CK8" s="990"/>
      <c r="CL8" s="991"/>
      <c r="CM8" s="989">
        <v>8</v>
      </c>
      <c r="CN8" s="990"/>
      <c r="CO8" s="990"/>
      <c r="CP8" s="990"/>
      <c r="CQ8" s="991"/>
      <c r="CR8" s="989">
        <v>0</v>
      </c>
      <c r="CS8" s="990"/>
      <c r="CT8" s="990"/>
      <c r="CU8" s="990"/>
      <c r="CV8" s="991"/>
      <c r="CW8" s="989">
        <v>0</v>
      </c>
      <c r="CX8" s="990"/>
      <c r="CY8" s="990"/>
      <c r="CZ8" s="990"/>
      <c r="DA8" s="991"/>
      <c r="DB8" s="989">
        <v>0</v>
      </c>
      <c r="DC8" s="990"/>
      <c r="DD8" s="990"/>
      <c r="DE8" s="990"/>
      <c r="DF8" s="991"/>
      <c r="DG8" s="989">
        <v>0</v>
      </c>
      <c r="DH8" s="990"/>
      <c r="DI8" s="990"/>
      <c r="DJ8" s="990"/>
      <c r="DK8" s="991"/>
      <c r="DL8" s="989">
        <v>102</v>
      </c>
      <c r="DM8" s="990"/>
      <c r="DN8" s="990"/>
      <c r="DO8" s="990"/>
      <c r="DP8" s="991"/>
      <c r="DQ8" s="989">
        <v>102</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434</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182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1347</v>
      </c>
      <c r="R28" s="1051"/>
      <c r="S28" s="1051"/>
      <c r="T28" s="1051"/>
      <c r="U28" s="1051"/>
      <c r="V28" s="1051">
        <v>1295</v>
      </c>
      <c r="W28" s="1051"/>
      <c r="X28" s="1051"/>
      <c r="Y28" s="1051"/>
      <c r="Z28" s="1051"/>
      <c r="AA28" s="1051">
        <v>52</v>
      </c>
      <c r="AB28" s="1051"/>
      <c r="AC28" s="1051"/>
      <c r="AD28" s="1051"/>
      <c r="AE28" s="1052"/>
      <c r="AF28" s="1053">
        <v>52</v>
      </c>
      <c r="AG28" s="1051"/>
      <c r="AH28" s="1051"/>
      <c r="AI28" s="1051"/>
      <c r="AJ28" s="1054"/>
      <c r="AK28" s="1042">
        <v>117</v>
      </c>
      <c r="AL28" s="1043"/>
      <c r="AM28" s="1043"/>
      <c r="AN28" s="1043"/>
      <c r="AO28" s="1043"/>
      <c r="AP28" s="1043">
        <v>1.2</v>
      </c>
      <c r="AQ28" s="1043"/>
      <c r="AR28" s="1043"/>
      <c r="AS28" s="1043"/>
      <c r="AT28" s="1043"/>
      <c r="AU28" s="1043">
        <v>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1666</v>
      </c>
      <c r="R29" s="1039"/>
      <c r="S29" s="1039"/>
      <c r="T29" s="1039"/>
      <c r="U29" s="1039"/>
      <c r="V29" s="1039">
        <v>1511</v>
      </c>
      <c r="W29" s="1039"/>
      <c r="X29" s="1039"/>
      <c r="Y29" s="1039"/>
      <c r="Z29" s="1039"/>
      <c r="AA29" s="1039">
        <v>155</v>
      </c>
      <c r="AB29" s="1039"/>
      <c r="AC29" s="1039"/>
      <c r="AD29" s="1039"/>
      <c r="AE29" s="1040"/>
      <c r="AF29" s="1035">
        <v>155</v>
      </c>
      <c r="AG29" s="1036"/>
      <c r="AH29" s="1036"/>
      <c r="AI29" s="1036"/>
      <c r="AJ29" s="1037"/>
      <c r="AK29" s="980">
        <v>219</v>
      </c>
      <c r="AL29" s="971"/>
      <c r="AM29" s="971"/>
      <c r="AN29" s="971"/>
      <c r="AO29" s="971"/>
      <c r="AP29" s="971">
        <v>0</v>
      </c>
      <c r="AQ29" s="971"/>
      <c r="AR29" s="971"/>
      <c r="AS29" s="971"/>
      <c r="AT29" s="971"/>
      <c r="AU29" s="971">
        <v>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190</v>
      </c>
      <c r="R30" s="1039"/>
      <c r="S30" s="1039"/>
      <c r="T30" s="1039"/>
      <c r="U30" s="1039"/>
      <c r="V30" s="1039">
        <v>185</v>
      </c>
      <c r="W30" s="1039"/>
      <c r="X30" s="1039"/>
      <c r="Y30" s="1039"/>
      <c r="Z30" s="1039"/>
      <c r="AA30" s="1039">
        <v>5</v>
      </c>
      <c r="AB30" s="1039"/>
      <c r="AC30" s="1039"/>
      <c r="AD30" s="1039"/>
      <c r="AE30" s="1040"/>
      <c r="AF30" s="1035">
        <v>5</v>
      </c>
      <c r="AG30" s="1036"/>
      <c r="AH30" s="1036"/>
      <c r="AI30" s="1036"/>
      <c r="AJ30" s="1037"/>
      <c r="AK30" s="980">
        <v>179</v>
      </c>
      <c r="AL30" s="971"/>
      <c r="AM30" s="971"/>
      <c r="AN30" s="971"/>
      <c r="AO30" s="971"/>
      <c r="AP30" s="971">
        <v>0</v>
      </c>
      <c r="AQ30" s="971"/>
      <c r="AR30" s="971"/>
      <c r="AS30" s="971"/>
      <c r="AT30" s="971"/>
      <c r="AU30" s="971">
        <v>0</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370</v>
      </c>
      <c r="R31" s="1039"/>
      <c r="S31" s="1039"/>
      <c r="T31" s="1039"/>
      <c r="U31" s="1039"/>
      <c r="V31" s="1039">
        <v>435</v>
      </c>
      <c r="W31" s="1039"/>
      <c r="X31" s="1039"/>
      <c r="Y31" s="1039"/>
      <c r="Z31" s="1039"/>
      <c r="AA31" s="1039">
        <v>-65</v>
      </c>
      <c r="AB31" s="1039"/>
      <c r="AC31" s="1039"/>
      <c r="AD31" s="1039"/>
      <c r="AE31" s="1040"/>
      <c r="AF31" s="1035">
        <v>631</v>
      </c>
      <c r="AG31" s="1036"/>
      <c r="AH31" s="1036"/>
      <c r="AI31" s="1036"/>
      <c r="AJ31" s="1037"/>
      <c r="AK31" s="980">
        <v>5</v>
      </c>
      <c r="AL31" s="971"/>
      <c r="AM31" s="971"/>
      <c r="AN31" s="971"/>
      <c r="AO31" s="971"/>
      <c r="AP31" s="971">
        <v>801</v>
      </c>
      <c r="AQ31" s="971"/>
      <c r="AR31" s="971"/>
      <c r="AS31" s="971"/>
      <c r="AT31" s="971"/>
      <c r="AU31" s="971">
        <v>0</v>
      </c>
      <c r="AV31" s="971"/>
      <c r="AW31" s="971"/>
      <c r="AX31" s="971"/>
      <c r="AY31" s="971"/>
      <c r="AZ31" s="1041"/>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297</v>
      </c>
      <c r="R32" s="1039"/>
      <c r="S32" s="1039"/>
      <c r="T32" s="1039"/>
      <c r="U32" s="1039"/>
      <c r="V32" s="1039">
        <v>283</v>
      </c>
      <c r="W32" s="1039"/>
      <c r="X32" s="1039"/>
      <c r="Y32" s="1039"/>
      <c r="Z32" s="1039"/>
      <c r="AA32" s="1039">
        <v>14</v>
      </c>
      <c r="AB32" s="1039"/>
      <c r="AC32" s="1039"/>
      <c r="AD32" s="1039"/>
      <c r="AE32" s="1040"/>
      <c r="AF32" s="1035">
        <v>14</v>
      </c>
      <c r="AG32" s="1036"/>
      <c r="AH32" s="1036"/>
      <c r="AI32" s="1036"/>
      <c r="AJ32" s="1037"/>
      <c r="AK32" s="980">
        <v>160</v>
      </c>
      <c r="AL32" s="971"/>
      <c r="AM32" s="971"/>
      <c r="AN32" s="971"/>
      <c r="AO32" s="971"/>
      <c r="AP32" s="971">
        <v>1369</v>
      </c>
      <c r="AQ32" s="971"/>
      <c r="AR32" s="971"/>
      <c r="AS32" s="971"/>
      <c r="AT32" s="971"/>
      <c r="AU32" s="971">
        <v>0</v>
      </c>
      <c r="AV32" s="971"/>
      <c r="AW32" s="971"/>
      <c r="AX32" s="971"/>
      <c r="AY32" s="971"/>
      <c r="AZ32" s="1041"/>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857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182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398</v>
      </c>
      <c r="W66" s="1002"/>
      <c r="X66" s="1002"/>
      <c r="Y66" s="1002"/>
      <c r="Z66" s="1003"/>
      <c r="AA66" s="1001" t="s">
        <v>417</v>
      </c>
      <c r="AB66" s="1002"/>
      <c r="AC66" s="1002"/>
      <c r="AD66" s="1002"/>
      <c r="AE66" s="1003"/>
      <c r="AF66" s="1007" t="s">
        <v>400</v>
      </c>
      <c r="AG66" s="1008"/>
      <c r="AH66" s="1008"/>
      <c r="AI66" s="1008"/>
      <c r="AJ66" s="1009"/>
      <c r="AK66" s="1001" t="s">
        <v>401</v>
      </c>
      <c r="AL66" s="996"/>
      <c r="AM66" s="996"/>
      <c r="AN66" s="996"/>
      <c r="AO66" s="997"/>
      <c r="AP66" s="1001" t="s">
        <v>402</v>
      </c>
      <c r="AQ66" s="1002"/>
      <c r="AR66" s="1002"/>
      <c r="AS66" s="1002"/>
      <c r="AT66" s="1003"/>
      <c r="AU66" s="1001" t="s">
        <v>418</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577</v>
      </c>
      <c r="C68" s="986"/>
      <c r="D68" s="986"/>
      <c r="E68" s="986"/>
      <c r="F68" s="986"/>
      <c r="G68" s="986"/>
      <c r="H68" s="986"/>
      <c r="I68" s="986"/>
      <c r="J68" s="986"/>
      <c r="K68" s="986"/>
      <c r="L68" s="986"/>
      <c r="M68" s="986"/>
      <c r="N68" s="986"/>
      <c r="O68" s="986"/>
      <c r="P68" s="987"/>
      <c r="Q68" s="988">
        <v>6880</v>
      </c>
      <c r="R68" s="982"/>
      <c r="S68" s="982"/>
      <c r="T68" s="982"/>
      <c r="U68" s="982"/>
      <c r="V68" s="982">
        <v>6689</v>
      </c>
      <c r="W68" s="982"/>
      <c r="X68" s="982"/>
      <c r="Y68" s="982"/>
      <c r="Z68" s="982"/>
      <c r="AA68" s="982">
        <v>-291</v>
      </c>
      <c r="AB68" s="982"/>
      <c r="AC68" s="982"/>
      <c r="AD68" s="982"/>
      <c r="AE68" s="982"/>
      <c r="AF68" s="982">
        <v>191</v>
      </c>
      <c r="AG68" s="982"/>
      <c r="AH68" s="982"/>
      <c r="AI68" s="982"/>
      <c r="AJ68" s="982"/>
      <c r="AK68" s="982">
        <v>0</v>
      </c>
      <c r="AL68" s="982"/>
      <c r="AM68" s="982"/>
      <c r="AN68" s="982"/>
      <c r="AO68" s="982"/>
      <c r="AP68" s="982">
        <v>4542</v>
      </c>
      <c r="AQ68" s="982"/>
      <c r="AR68" s="982"/>
      <c r="AS68" s="982"/>
      <c r="AT68" s="982"/>
      <c r="AU68" s="982">
        <v>358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578</v>
      </c>
      <c r="C69" s="975"/>
      <c r="D69" s="975"/>
      <c r="E69" s="975"/>
      <c r="F69" s="975"/>
      <c r="G69" s="975"/>
      <c r="H69" s="975"/>
      <c r="I69" s="975"/>
      <c r="J69" s="975"/>
      <c r="K69" s="975"/>
      <c r="L69" s="975"/>
      <c r="M69" s="975"/>
      <c r="N69" s="975"/>
      <c r="O69" s="975"/>
      <c r="P69" s="976"/>
      <c r="Q69" s="977">
        <v>2005</v>
      </c>
      <c r="R69" s="971"/>
      <c r="S69" s="971"/>
      <c r="T69" s="971"/>
      <c r="U69" s="971"/>
      <c r="V69" s="971">
        <v>1980</v>
      </c>
      <c r="W69" s="971"/>
      <c r="X69" s="971"/>
      <c r="Y69" s="971"/>
      <c r="Z69" s="971"/>
      <c r="AA69" s="971">
        <v>25</v>
      </c>
      <c r="AB69" s="971"/>
      <c r="AC69" s="971"/>
      <c r="AD69" s="971"/>
      <c r="AE69" s="971"/>
      <c r="AF69" s="971">
        <v>25</v>
      </c>
      <c r="AG69" s="971"/>
      <c r="AH69" s="971"/>
      <c r="AI69" s="971"/>
      <c r="AJ69" s="971"/>
      <c r="AK69" s="971">
        <v>92</v>
      </c>
      <c r="AL69" s="971"/>
      <c r="AM69" s="971"/>
      <c r="AN69" s="971"/>
      <c r="AO69" s="971"/>
      <c r="AP69" s="971">
        <v>1348</v>
      </c>
      <c r="AQ69" s="971"/>
      <c r="AR69" s="971"/>
      <c r="AS69" s="971"/>
      <c r="AT69" s="971"/>
      <c r="AU69" s="971">
        <v>199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579</v>
      </c>
      <c r="C70" s="975"/>
      <c r="D70" s="975"/>
      <c r="E70" s="975"/>
      <c r="F70" s="975"/>
      <c r="G70" s="975"/>
      <c r="H70" s="975"/>
      <c r="I70" s="975"/>
      <c r="J70" s="975"/>
      <c r="K70" s="975"/>
      <c r="L70" s="975"/>
      <c r="M70" s="975"/>
      <c r="N70" s="975"/>
      <c r="O70" s="975"/>
      <c r="P70" s="976"/>
      <c r="Q70" s="977">
        <v>55.4</v>
      </c>
      <c r="R70" s="971"/>
      <c r="S70" s="971"/>
      <c r="T70" s="971"/>
      <c r="U70" s="971"/>
      <c r="V70" s="971">
        <v>55</v>
      </c>
      <c r="W70" s="971"/>
      <c r="X70" s="971"/>
      <c r="Y70" s="971"/>
      <c r="Z70" s="971"/>
      <c r="AA70" s="971">
        <v>0.39999999999999858</v>
      </c>
      <c r="AB70" s="971"/>
      <c r="AC70" s="971"/>
      <c r="AD70" s="971"/>
      <c r="AE70" s="971"/>
      <c r="AF70" s="971">
        <v>0</v>
      </c>
      <c r="AG70" s="971"/>
      <c r="AH70" s="971"/>
      <c r="AI70" s="971"/>
      <c r="AJ70" s="971"/>
      <c r="AK70" s="971">
        <v>1</v>
      </c>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580</v>
      </c>
      <c r="C71" s="975"/>
      <c r="D71" s="975"/>
      <c r="E71" s="975"/>
      <c r="F71" s="975"/>
      <c r="G71" s="975"/>
      <c r="H71" s="975"/>
      <c r="I71" s="975"/>
      <c r="J71" s="975"/>
      <c r="K71" s="975"/>
      <c r="L71" s="975"/>
      <c r="M71" s="975"/>
      <c r="N71" s="975"/>
      <c r="O71" s="975"/>
      <c r="P71" s="976"/>
      <c r="Q71" s="977">
        <v>343</v>
      </c>
      <c r="R71" s="971"/>
      <c r="S71" s="971"/>
      <c r="T71" s="971"/>
      <c r="U71" s="971"/>
      <c r="V71" s="971">
        <v>341</v>
      </c>
      <c r="W71" s="971"/>
      <c r="X71" s="971"/>
      <c r="Y71" s="971"/>
      <c r="Z71" s="971"/>
      <c r="AA71" s="971">
        <v>2</v>
      </c>
      <c r="AB71" s="971"/>
      <c r="AC71" s="971"/>
      <c r="AD71" s="971"/>
      <c r="AE71" s="971"/>
      <c r="AF71" s="971">
        <v>2</v>
      </c>
      <c r="AG71" s="971"/>
      <c r="AH71" s="971"/>
      <c r="AI71" s="971"/>
      <c r="AJ71" s="971"/>
      <c r="AK71" s="971">
        <v>41</v>
      </c>
      <c r="AL71" s="971"/>
      <c r="AM71" s="971"/>
      <c r="AN71" s="971"/>
      <c r="AO71" s="971"/>
      <c r="AP71" s="971">
        <v>76</v>
      </c>
      <c r="AQ71" s="971"/>
      <c r="AR71" s="971"/>
      <c r="AS71" s="971"/>
      <c r="AT71" s="971"/>
      <c r="AU71" s="971">
        <v>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581</v>
      </c>
      <c r="C72" s="975"/>
      <c r="D72" s="975"/>
      <c r="E72" s="975"/>
      <c r="F72" s="975"/>
      <c r="G72" s="975"/>
      <c r="H72" s="975"/>
      <c r="I72" s="975"/>
      <c r="J72" s="975"/>
      <c r="K72" s="975"/>
      <c r="L72" s="975"/>
      <c r="M72" s="975"/>
      <c r="N72" s="975"/>
      <c r="O72" s="975"/>
      <c r="P72" s="976"/>
      <c r="Q72" s="977">
        <v>772</v>
      </c>
      <c r="R72" s="971"/>
      <c r="S72" s="971"/>
      <c r="T72" s="971"/>
      <c r="U72" s="971"/>
      <c r="V72" s="971">
        <v>757</v>
      </c>
      <c r="W72" s="971"/>
      <c r="X72" s="971"/>
      <c r="Y72" s="971"/>
      <c r="Z72" s="971"/>
      <c r="AA72" s="971">
        <v>15</v>
      </c>
      <c r="AB72" s="971"/>
      <c r="AC72" s="971"/>
      <c r="AD72" s="971"/>
      <c r="AE72" s="971"/>
      <c r="AF72" s="971">
        <v>15</v>
      </c>
      <c r="AG72" s="971"/>
      <c r="AH72" s="971"/>
      <c r="AI72" s="971"/>
      <c r="AJ72" s="971"/>
      <c r="AK72" s="971">
        <v>4</v>
      </c>
      <c r="AL72" s="971"/>
      <c r="AM72" s="971"/>
      <c r="AN72" s="971"/>
      <c r="AO72" s="971"/>
      <c r="AP72" s="971">
        <v>124</v>
      </c>
      <c r="AQ72" s="971"/>
      <c r="AR72" s="971"/>
      <c r="AS72" s="971"/>
      <c r="AT72" s="971"/>
      <c r="AU72" s="971">
        <v>15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582</v>
      </c>
      <c r="C73" s="975"/>
      <c r="D73" s="975"/>
      <c r="E73" s="975"/>
      <c r="F73" s="975"/>
      <c r="G73" s="975"/>
      <c r="H73" s="975"/>
      <c r="I73" s="975"/>
      <c r="J73" s="975"/>
      <c r="K73" s="975"/>
      <c r="L73" s="975"/>
      <c r="M73" s="975"/>
      <c r="N73" s="975"/>
      <c r="O73" s="975"/>
      <c r="P73" s="976"/>
      <c r="Q73" s="977">
        <v>4133</v>
      </c>
      <c r="R73" s="971"/>
      <c r="S73" s="971"/>
      <c r="T73" s="971"/>
      <c r="U73" s="971"/>
      <c r="V73" s="971">
        <v>4046</v>
      </c>
      <c r="W73" s="971"/>
      <c r="X73" s="971"/>
      <c r="Y73" s="971"/>
      <c r="Z73" s="971"/>
      <c r="AA73" s="971">
        <v>87</v>
      </c>
      <c r="AB73" s="971"/>
      <c r="AC73" s="971"/>
      <c r="AD73" s="971"/>
      <c r="AE73" s="971"/>
      <c r="AF73" s="971">
        <v>5714</v>
      </c>
      <c r="AG73" s="971"/>
      <c r="AH73" s="971"/>
      <c r="AI73" s="971"/>
      <c r="AJ73" s="971"/>
      <c r="AK73" s="971">
        <v>0</v>
      </c>
      <c r="AL73" s="971"/>
      <c r="AM73" s="971"/>
      <c r="AN73" s="971"/>
      <c r="AO73" s="971"/>
      <c r="AP73" s="971">
        <v>9890</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583</v>
      </c>
      <c r="C74" s="975"/>
      <c r="D74" s="975"/>
      <c r="E74" s="975"/>
      <c r="F74" s="975"/>
      <c r="G74" s="975"/>
      <c r="H74" s="975"/>
      <c r="I74" s="975"/>
      <c r="J74" s="975"/>
      <c r="K74" s="975"/>
      <c r="L74" s="975"/>
      <c r="M74" s="975"/>
      <c r="N74" s="975"/>
      <c r="O74" s="975"/>
      <c r="P74" s="976"/>
      <c r="Q74" s="977">
        <v>909</v>
      </c>
      <c r="R74" s="971"/>
      <c r="S74" s="971"/>
      <c r="T74" s="971"/>
      <c r="U74" s="971"/>
      <c r="V74" s="971">
        <v>848</v>
      </c>
      <c r="W74" s="971"/>
      <c r="X74" s="971"/>
      <c r="Y74" s="971"/>
      <c r="Z74" s="971"/>
      <c r="AA74" s="971">
        <v>61</v>
      </c>
      <c r="AB74" s="971"/>
      <c r="AC74" s="971"/>
      <c r="AD74" s="971"/>
      <c r="AE74" s="971"/>
      <c r="AF74" s="971">
        <v>53</v>
      </c>
      <c r="AG74" s="971"/>
      <c r="AH74" s="971"/>
      <c r="AI74" s="971"/>
      <c r="AJ74" s="971"/>
      <c r="AK74" s="971">
        <v>0</v>
      </c>
      <c r="AL74" s="971"/>
      <c r="AM74" s="971"/>
      <c r="AN74" s="971"/>
      <c r="AO74" s="971"/>
      <c r="AP74" s="971">
        <v>0</v>
      </c>
      <c r="AQ74" s="971"/>
      <c r="AR74" s="971"/>
      <c r="AS74" s="971"/>
      <c r="AT74" s="971"/>
      <c r="AU74" s="971">
        <v>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584</v>
      </c>
      <c r="C75" s="975"/>
      <c r="D75" s="975"/>
      <c r="E75" s="975"/>
      <c r="F75" s="975"/>
      <c r="G75" s="975"/>
      <c r="H75" s="975"/>
      <c r="I75" s="975"/>
      <c r="J75" s="975"/>
      <c r="K75" s="975"/>
      <c r="L75" s="975"/>
      <c r="M75" s="975"/>
      <c r="N75" s="975"/>
      <c r="O75" s="975"/>
      <c r="P75" s="976"/>
      <c r="Q75" s="978">
        <v>253547</v>
      </c>
      <c r="R75" s="979"/>
      <c r="S75" s="979"/>
      <c r="T75" s="979"/>
      <c r="U75" s="980"/>
      <c r="V75" s="981">
        <v>238716</v>
      </c>
      <c r="W75" s="979"/>
      <c r="X75" s="979"/>
      <c r="Y75" s="979"/>
      <c r="Z75" s="980"/>
      <c r="AA75" s="981">
        <v>14831</v>
      </c>
      <c r="AB75" s="979"/>
      <c r="AC75" s="979"/>
      <c r="AD75" s="979"/>
      <c r="AE75" s="980"/>
      <c r="AF75" s="981">
        <v>14831</v>
      </c>
      <c r="AG75" s="979"/>
      <c r="AH75" s="979"/>
      <c r="AI75" s="979"/>
      <c r="AJ75" s="980"/>
      <c r="AK75" s="981">
        <v>635</v>
      </c>
      <c r="AL75" s="979"/>
      <c r="AM75" s="979"/>
      <c r="AN75" s="979"/>
      <c r="AO75" s="980"/>
      <c r="AP75" s="981">
        <v>0</v>
      </c>
      <c r="AQ75" s="979"/>
      <c r="AR75" s="979"/>
      <c r="AS75" s="979"/>
      <c r="AT75" s="980"/>
      <c r="AU75" s="981">
        <v>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585</v>
      </c>
      <c r="C76" s="975"/>
      <c r="D76" s="975"/>
      <c r="E76" s="975"/>
      <c r="F76" s="975"/>
      <c r="G76" s="975"/>
      <c r="H76" s="975"/>
      <c r="I76" s="975"/>
      <c r="J76" s="975"/>
      <c r="K76" s="975"/>
      <c r="L76" s="975"/>
      <c r="M76" s="975"/>
      <c r="N76" s="975"/>
      <c r="O76" s="975"/>
      <c r="P76" s="976"/>
      <c r="Q76" s="978">
        <v>6836</v>
      </c>
      <c r="R76" s="979"/>
      <c r="S76" s="979"/>
      <c r="T76" s="979"/>
      <c r="U76" s="980"/>
      <c r="V76" s="981">
        <v>5439</v>
      </c>
      <c r="W76" s="979"/>
      <c r="X76" s="979"/>
      <c r="Y76" s="979"/>
      <c r="Z76" s="980"/>
      <c r="AA76" s="981">
        <v>1397</v>
      </c>
      <c r="AB76" s="979"/>
      <c r="AC76" s="979"/>
      <c r="AD76" s="979"/>
      <c r="AE76" s="980"/>
      <c r="AF76" s="981">
        <v>0</v>
      </c>
      <c r="AG76" s="979"/>
      <c r="AH76" s="979"/>
      <c r="AI76" s="979"/>
      <c r="AJ76" s="980"/>
      <c r="AK76" s="981">
        <v>14</v>
      </c>
      <c r="AL76" s="979"/>
      <c r="AM76" s="979"/>
      <c r="AN76" s="979"/>
      <c r="AO76" s="980"/>
      <c r="AP76" s="981">
        <v>0</v>
      </c>
      <c r="AQ76" s="979"/>
      <c r="AR76" s="979"/>
      <c r="AS76" s="979"/>
      <c r="AT76" s="980"/>
      <c r="AU76" s="981">
        <v>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586</v>
      </c>
      <c r="C77" s="975"/>
      <c r="D77" s="975"/>
      <c r="E77" s="975"/>
      <c r="F77" s="975"/>
      <c r="G77" s="975"/>
      <c r="H77" s="975"/>
      <c r="I77" s="975"/>
      <c r="J77" s="975"/>
      <c r="K77" s="975"/>
      <c r="L77" s="975"/>
      <c r="M77" s="975"/>
      <c r="N77" s="975"/>
      <c r="O77" s="975"/>
      <c r="P77" s="976"/>
      <c r="Q77" s="978">
        <v>1548</v>
      </c>
      <c r="R77" s="979"/>
      <c r="S77" s="979"/>
      <c r="T77" s="979"/>
      <c r="U77" s="980"/>
      <c r="V77" s="981">
        <v>1547</v>
      </c>
      <c r="W77" s="979"/>
      <c r="X77" s="979"/>
      <c r="Y77" s="979"/>
      <c r="Z77" s="980"/>
      <c r="AA77" s="981">
        <v>1</v>
      </c>
      <c r="AB77" s="979"/>
      <c r="AC77" s="979"/>
      <c r="AD77" s="979"/>
      <c r="AE77" s="980"/>
      <c r="AF77" s="981">
        <v>0</v>
      </c>
      <c r="AG77" s="979"/>
      <c r="AH77" s="979"/>
      <c r="AI77" s="979"/>
      <c r="AJ77" s="980"/>
      <c r="AK77" s="981">
        <v>0</v>
      </c>
      <c r="AL77" s="979"/>
      <c r="AM77" s="979"/>
      <c r="AN77" s="979"/>
      <c r="AO77" s="980"/>
      <c r="AP77" s="981">
        <v>0</v>
      </c>
      <c r="AQ77" s="979"/>
      <c r="AR77" s="979"/>
      <c r="AS77" s="979"/>
      <c r="AT77" s="980"/>
      <c r="AU77" s="981">
        <v>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587</v>
      </c>
      <c r="C78" s="975"/>
      <c r="D78" s="975"/>
      <c r="E78" s="975"/>
      <c r="F78" s="975"/>
      <c r="G78" s="975"/>
      <c r="H78" s="975"/>
      <c r="I78" s="975"/>
      <c r="J78" s="975"/>
      <c r="K78" s="975"/>
      <c r="L78" s="975"/>
      <c r="M78" s="975"/>
      <c r="N78" s="975"/>
      <c r="O78" s="975"/>
      <c r="P78" s="976"/>
      <c r="Q78" s="977">
        <v>15</v>
      </c>
      <c r="R78" s="971"/>
      <c r="S78" s="971"/>
      <c r="T78" s="971"/>
      <c r="U78" s="971"/>
      <c r="V78" s="971">
        <v>15</v>
      </c>
      <c r="W78" s="971"/>
      <c r="X78" s="971"/>
      <c r="Y78" s="971"/>
      <c r="Z78" s="971"/>
      <c r="AA78" s="971">
        <v>0</v>
      </c>
      <c r="AB78" s="971"/>
      <c r="AC78" s="971"/>
      <c r="AD78" s="971"/>
      <c r="AE78" s="971"/>
      <c r="AF78" s="971">
        <v>0</v>
      </c>
      <c r="AG78" s="971"/>
      <c r="AH78" s="971"/>
      <c r="AI78" s="971"/>
      <c r="AJ78" s="971"/>
      <c r="AK78" s="971">
        <v>0</v>
      </c>
      <c r="AL78" s="971"/>
      <c r="AM78" s="971"/>
      <c r="AN78" s="971"/>
      <c r="AO78" s="971"/>
      <c r="AP78" s="971">
        <v>0</v>
      </c>
      <c r="AQ78" s="971"/>
      <c r="AR78" s="971"/>
      <c r="AS78" s="971"/>
      <c r="AT78" s="971"/>
      <c r="AU78" s="971">
        <v>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588</v>
      </c>
      <c r="C79" s="975"/>
      <c r="D79" s="975"/>
      <c r="E79" s="975"/>
      <c r="F79" s="975"/>
      <c r="G79" s="975"/>
      <c r="H79" s="975"/>
      <c r="I79" s="975"/>
      <c r="J79" s="975"/>
      <c r="K79" s="975"/>
      <c r="L79" s="975"/>
      <c r="M79" s="975"/>
      <c r="N79" s="975"/>
      <c r="O79" s="975"/>
      <c r="P79" s="976"/>
      <c r="Q79" s="977">
        <v>56</v>
      </c>
      <c r="R79" s="971"/>
      <c r="S79" s="971"/>
      <c r="T79" s="971"/>
      <c r="U79" s="971"/>
      <c r="V79" s="971">
        <v>38</v>
      </c>
      <c r="W79" s="971"/>
      <c r="X79" s="971"/>
      <c r="Y79" s="971"/>
      <c r="Z79" s="971"/>
      <c r="AA79" s="971">
        <v>18</v>
      </c>
      <c r="AB79" s="971"/>
      <c r="AC79" s="971"/>
      <c r="AD79" s="971"/>
      <c r="AE79" s="971"/>
      <c r="AF79" s="971">
        <v>0</v>
      </c>
      <c r="AG79" s="971"/>
      <c r="AH79" s="971"/>
      <c r="AI79" s="971"/>
      <c r="AJ79" s="971"/>
      <c r="AK79" s="971">
        <v>0</v>
      </c>
      <c r="AL79" s="971"/>
      <c r="AM79" s="971"/>
      <c r="AN79" s="971"/>
      <c r="AO79" s="971"/>
      <c r="AP79" s="971">
        <v>0</v>
      </c>
      <c r="AQ79" s="971"/>
      <c r="AR79" s="971"/>
      <c r="AS79" s="971"/>
      <c r="AT79" s="971"/>
      <c r="AU79" s="971">
        <v>0</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589</v>
      </c>
      <c r="C80" s="975"/>
      <c r="D80" s="975"/>
      <c r="E80" s="975"/>
      <c r="F80" s="975"/>
      <c r="G80" s="975"/>
      <c r="H80" s="975"/>
      <c r="I80" s="975"/>
      <c r="J80" s="975"/>
      <c r="K80" s="975"/>
      <c r="L80" s="975"/>
      <c r="M80" s="975"/>
      <c r="N80" s="975"/>
      <c r="O80" s="975"/>
      <c r="P80" s="976"/>
      <c r="Q80" s="977">
        <v>40</v>
      </c>
      <c r="R80" s="971"/>
      <c r="S80" s="971"/>
      <c r="T80" s="971"/>
      <c r="U80" s="971"/>
      <c r="V80" s="971">
        <v>39</v>
      </c>
      <c r="W80" s="971"/>
      <c r="X80" s="971"/>
      <c r="Y80" s="971"/>
      <c r="Z80" s="971"/>
      <c r="AA80" s="971">
        <v>1</v>
      </c>
      <c r="AB80" s="971"/>
      <c r="AC80" s="971"/>
      <c r="AD80" s="971"/>
      <c r="AE80" s="971"/>
      <c r="AF80" s="971">
        <v>0</v>
      </c>
      <c r="AG80" s="971"/>
      <c r="AH80" s="971"/>
      <c r="AI80" s="971"/>
      <c r="AJ80" s="971"/>
      <c r="AK80" s="971">
        <v>0</v>
      </c>
      <c r="AL80" s="971"/>
      <c r="AM80" s="971"/>
      <c r="AN80" s="971"/>
      <c r="AO80" s="971"/>
      <c r="AP80" s="971">
        <v>0</v>
      </c>
      <c r="AQ80" s="971"/>
      <c r="AR80" s="971"/>
      <c r="AS80" s="971"/>
      <c r="AT80" s="971"/>
      <c r="AU80" s="971">
        <v>0</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311</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311</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311</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451294</v>
      </c>
      <c r="AB110" s="889"/>
      <c r="AC110" s="889"/>
      <c r="AD110" s="889"/>
      <c r="AE110" s="890"/>
      <c r="AF110" s="891">
        <v>467508</v>
      </c>
      <c r="AG110" s="889"/>
      <c r="AH110" s="889"/>
      <c r="AI110" s="889"/>
      <c r="AJ110" s="890"/>
      <c r="AK110" s="891">
        <v>472629</v>
      </c>
      <c r="AL110" s="889"/>
      <c r="AM110" s="889"/>
      <c r="AN110" s="889"/>
      <c r="AO110" s="890"/>
      <c r="AP110" s="892">
        <v>13.9</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5035948</v>
      </c>
      <c r="BR110" s="842"/>
      <c r="BS110" s="842"/>
      <c r="BT110" s="842"/>
      <c r="BU110" s="842"/>
      <c r="BV110" s="842">
        <v>4846375</v>
      </c>
      <c r="BW110" s="842"/>
      <c r="BX110" s="842"/>
      <c r="BY110" s="842"/>
      <c r="BZ110" s="842"/>
      <c r="CA110" s="842">
        <v>4770718</v>
      </c>
      <c r="CB110" s="842"/>
      <c r="CC110" s="842"/>
      <c r="CD110" s="842"/>
      <c r="CE110" s="842"/>
      <c r="CF110" s="866">
        <v>140.30000000000001</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182</v>
      </c>
      <c r="DH110" s="842"/>
      <c r="DI110" s="842"/>
      <c r="DJ110" s="842"/>
      <c r="DK110" s="842"/>
      <c r="DL110" s="842" t="s">
        <v>182</v>
      </c>
      <c r="DM110" s="842"/>
      <c r="DN110" s="842"/>
      <c r="DO110" s="842"/>
      <c r="DP110" s="842"/>
      <c r="DQ110" s="842" t="s">
        <v>436</v>
      </c>
      <c r="DR110" s="842"/>
      <c r="DS110" s="842"/>
      <c r="DT110" s="842"/>
      <c r="DU110" s="842"/>
      <c r="DV110" s="843" t="s">
        <v>182</v>
      </c>
      <c r="DW110" s="843"/>
      <c r="DX110" s="843"/>
      <c r="DY110" s="843"/>
      <c r="DZ110" s="844"/>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438</v>
      </c>
      <c r="AG111" s="919"/>
      <c r="AH111" s="919"/>
      <c r="AI111" s="919"/>
      <c r="AJ111" s="920"/>
      <c r="AK111" s="921" t="s">
        <v>182</v>
      </c>
      <c r="AL111" s="919"/>
      <c r="AM111" s="919"/>
      <c r="AN111" s="919"/>
      <c r="AO111" s="920"/>
      <c r="AP111" s="922" t="s">
        <v>182</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168183</v>
      </c>
      <c r="BR111" s="817"/>
      <c r="BS111" s="817"/>
      <c r="BT111" s="817"/>
      <c r="BU111" s="817"/>
      <c r="BV111" s="817">
        <v>136157</v>
      </c>
      <c r="BW111" s="817"/>
      <c r="BX111" s="817"/>
      <c r="BY111" s="817"/>
      <c r="BZ111" s="817"/>
      <c r="CA111" s="817">
        <v>106476</v>
      </c>
      <c r="CB111" s="817"/>
      <c r="CC111" s="817"/>
      <c r="CD111" s="817"/>
      <c r="CE111" s="817"/>
      <c r="CF111" s="875">
        <v>3.1</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182</v>
      </c>
      <c r="DH111" s="817"/>
      <c r="DI111" s="817"/>
      <c r="DJ111" s="817"/>
      <c r="DK111" s="817"/>
      <c r="DL111" s="817" t="s">
        <v>182</v>
      </c>
      <c r="DM111" s="817"/>
      <c r="DN111" s="817"/>
      <c r="DO111" s="817"/>
      <c r="DP111" s="817"/>
      <c r="DQ111" s="817" t="s">
        <v>438</v>
      </c>
      <c r="DR111" s="817"/>
      <c r="DS111" s="817"/>
      <c r="DT111" s="817"/>
      <c r="DU111" s="817"/>
      <c r="DV111" s="794" t="s">
        <v>436</v>
      </c>
      <c r="DW111" s="794"/>
      <c r="DX111" s="794"/>
      <c r="DY111" s="794"/>
      <c r="DZ111" s="795"/>
    </row>
    <row r="112" spans="1:131" s="230" customFormat="1" ht="26.25" customHeight="1" x14ac:dyDescent="0.15">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182</v>
      </c>
      <c r="AG112" s="780"/>
      <c r="AH112" s="780"/>
      <c r="AI112" s="780"/>
      <c r="AJ112" s="781"/>
      <c r="AK112" s="782" t="s">
        <v>182</v>
      </c>
      <c r="AL112" s="780"/>
      <c r="AM112" s="780"/>
      <c r="AN112" s="780"/>
      <c r="AO112" s="781"/>
      <c r="AP112" s="824" t="s">
        <v>182</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1267727</v>
      </c>
      <c r="BR112" s="817"/>
      <c r="BS112" s="817"/>
      <c r="BT112" s="817"/>
      <c r="BU112" s="817"/>
      <c r="BV112" s="817">
        <v>1217320</v>
      </c>
      <c r="BW112" s="817"/>
      <c r="BX112" s="817"/>
      <c r="BY112" s="817"/>
      <c r="BZ112" s="817"/>
      <c r="CA112" s="817">
        <v>1172189</v>
      </c>
      <c r="CB112" s="817"/>
      <c r="CC112" s="817"/>
      <c r="CD112" s="817"/>
      <c r="CE112" s="817"/>
      <c r="CF112" s="875">
        <v>34.5</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182</v>
      </c>
      <c r="DH112" s="817"/>
      <c r="DI112" s="817"/>
      <c r="DJ112" s="817"/>
      <c r="DK112" s="817"/>
      <c r="DL112" s="817" t="s">
        <v>182</v>
      </c>
      <c r="DM112" s="817"/>
      <c r="DN112" s="817"/>
      <c r="DO112" s="817"/>
      <c r="DP112" s="817"/>
      <c r="DQ112" s="817" t="s">
        <v>182</v>
      </c>
      <c r="DR112" s="817"/>
      <c r="DS112" s="817"/>
      <c r="DT112" s="817"/>
      <c r="DU112" s="817"/>
      <c r="DV112" s="794" t="s">
        <v>182</v>
      </c>
      <c r="DW112" s="794"/>
      <c r="DX112" s="794"/>
      <c r="DY112" s="794"/>
      <c r="DZ112" s="795"/>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146208</v>
      </c>
      <c r="AB113" s="919"/>
      <c r="AC113" s="919"/>
      <c r="AD113" s="919"/>
      <c r="AE113" s="920"/>
      <c r="AF113" s="921">
        <v>159154</v>
      </c>
      <c r="AG113" s="919"/>
      <c r="AH113" s="919"/>
      <c r="AI113" s="919"/>
      <c r="AJ113" s="920"/>
      <c r="AK113" s="921">
        <v>160920</v>
      </c>
      <c r="AL113" s="919"/>
      <c r="AM113" s="919"/>
      <c r="AN113" s="919"/>
      <c r="AO113" s="920"/>
      <c r="AP113" s="922">
        <v>4.7</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667340</v>
      </c>
      <c r="BR113" s="817"/>
      <c r="BS113" s="817"/>
      <c r="BT113" s="817"/>
      <c r="BU113" s="817"/>
      <c r="BV113" s="817">
        <v>618535</v>
      </c>
      <c r="BW113" s="817"/>
      <c r="BX113" s="817"/>
      <c r="BY113" s="817"/>
      <c r="BZ113" s="817"/>
      <c r="CA113" s="817">
        <v>580029</v>
      </c>
      <c r="CB113" s="817"/>
      <c r="CC113" s="817"/>
      <c r="CD113" s="817"/>
      <c r="CE113" s="817"/>
      <c r="CF113" s="875">
        <v>17.100000000000001</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182</v>
      </c>
      <c r="DH113" s="780"/>
      <c r="DI113" s="780"/>
      <c r="DJ113" s="780"/>
      <c r="DK113" s="781"/>
      <c r="DL113" s="782" t="s">
        <v>182</v>
      </c>
      <c r="DM113" s="780"/>
      <c r="DN113" s="780"/>
      <c r="DO113" s="780"/>
      <c r="DP113" s="781"/>
      <c r="DQ113" s="782" t="s">
        <v>182</v>
      </c>
      <c r="DR113" s="780"/>
      <c r="DS113" s="780"/>
      <c r="DT113" s="780"/>
      <c r="DU113" s="781"/>
      <c r="DV113" s="824" t="s">
        <v>438</v>
      </c>
      <c r="DW113" s="825"/>
      <c r="DX113" s="825"/>
      <c r="DY113" s="825"/>
      <c r="DZ113" s="826"/>
    </row>
    <row r="114" spans="1:130" s="230" customFormat="1" ht="26.25" customHeight="1" x14ac:dyDescent="0.15">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76264</v>
      </c>
      <c r="AB114" s="780"/>
      <c r="AC114" s="780"/>
      <c r="AD114" s="780"/>
      <c r="AE114" s="781"/>
      <c r="AF114" s="782">
        <v>75262</v>
      </c>
      <c r="AG114" s="780"/>
      <c r="AH114" s="780"/>
      <c r="AI114" s="780"/>
      <c r="AJ114" s="781"/>
      <c r="AK114" s="782">
        <v>81756</v>
      </c>
      <c r="AL114" s="780"/>
      <c r="AM114" s="780"/>
      <c r="AN114" s="780"/>
      <c r="AO114" s="781"/>
      <c r="AP114" s="824">
        <v>2.4</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521802</v>
      </c>
      <c r="BR114" s="817"/>
      <c r="BS114" s="817"/>
      <c r="BT114" s="817"/>
      <c r="BU114" s="817"/>
      <c r="BV114" s="817">
        <v>479275</v>
      </c>
      <c r="BW114" s="817"/>
      <c r="BX114" s="817"/>
      <c r="BY114" s="817"/>
      <c r="BZ114" s="817"/>
      <c r="CA114" s="817">
        <v>433500</v>
      </c>
      <c r="CB114" s="817"/>
      <c r="CC114" s="817"/>
      <c r="CD114" s="817"/>
      <c r="CE114" s="817"/>
      <c r="CF114" s="875">
        <v>12.7</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182</v>
      </c>
      <c r="DH114" s="780"/>
      <c r="DI114" s="780"/>
      <c r="DJ114" s="780"/>
      <c r="DK114" s="781"/>
      <c r="DL114" s="782" t="s">
        <v>182</v>
      </c>
      <c r="DM114" s="780"/>
      <c r="DN114" s="780"/>
      <c r="DO114" s="780"/>
      <c r="DP114" s="781"/>
      <c r="DQ114" s="782" t="s">
        <v>438</v>
      </c>
      <c r="DR114" s="780"/>
      <c r="DS114" s="780"/>
      <c r="DT114" s="780"/>
      <c r="DU114" s="781"/>
      <c r="DV114" s="824" t="s">
        <v>182</v>
      </c>
      <c r="DW114" s="825"/>
      <c r="DX114" s="825"/>
      <c r="DY114" s="825"/>
      <c r="DZ114" s="826"/>
    </row>
    <row r="115" spans="1:130" s="230" customFormat="1" ht="26.25" customHeight="1" x14ac:dyDescent="0.15">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182</v>
      </c>
      <c r="AB115" s="919"/>
      <c r="AC115" s="919"/>
      <c r="AD115" s="919"/>
      <c r="AE115" s="920"/>
      <c r="AF115" s="921" t="s">
        <v>438</v>
      </c>
      <c r="AG115" s="919"/>
      <c r="AH115" s="919"/>
      <c r="AI115" s="919"/>
      <c r="AJ115" s="920"/>
      <c r="AK115" s="921" t="s">
        <v>182</v>
      </c>
      <c r="AL115" s="919"/>
      <c r="AM115" s="919"/>
      <c r="AN115" s="919"/>
      <c r="AO115" s="920"/>
      <c r="AP115" s="922" t="s">
        <v>182</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182</v>
      </c>
      <c r="BR115" s="817"/>
      <c r="BS115" s="817"/>
      <c r="BT115" s="817"/>
      <c r="BU115" s="817"/>
      <c r="BV115" s="817" t="s">
        <v>182</v>
      </c>
      <c r="BW115" s="817"/>
      <c r="BX115" s="817"/>
      <c r="BY115" s="817"/>
      <c r="BZ115" s="817"/>
      <c r="CA115" s="817" t="s">
        <v>443</v>
      </c>
      <c r="CB115" s="817"/>
      <c r="CC115" s="817"/>
      <c r="CD115" s="817"/>
      <c r="CE115" s="817"/>
      <c r="CF115" s="875" t="s">
        <v>182</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438</v>
      </c>
      <c r="DH115" s="780"/>
      <c r="DI115" s="780"/>
      <c r="DJ115" s="780"/>
      <c r="DK115" s="781"/>
      <c r="DL115" s="782" t="s">
        <v>438</v>
      </c>
      <c r="DM115" s="780"/>
      <c r="DN115" s="780"/>
      <c r="DO115" s="780"/>
      <c r="DP115" s="781"/>
      <c r="DQ115" s="782" t="s">
        <v>443</v>
      </c>
      <c r="DR115" s="780"/>
      <c r="DS115" s="780"/>
      <c r="DT115" s="780"/>
      <c r="DU115" s="781"/>
      <c r="DV115" s="824" t="s">
        <v>182</v>
      </c>
      <c r="DW115" s="825"/>
      <c r="DX115" s="825"/>
      <c r="DY115" s="825"/>
      <c r="DZ115" s="826"/>
    </row>
    <row r="116" spans="1:130" s="230" customFormat="1" ht="26.25" customHeight="1" x14ac:dyDescent="0.1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182</v>
      </c>
      <c r="AB116" s="780"/>
      <c r="AC116" s="780"/>
      <c r="AD116" s="780"/>
      <c r="AE116" s="781"/>
      <c r="AF116" s="782" t="s">
        <v>438</v>
      </c>
      <c r="AG116" s="780"/>
      <c r="AH116" s="780"/>
      <c r="AI116" s="780"/>
      <c r="AJ116" s="781"/>
      <c r="AK116" s="782" t="s">
        <v>443</v>
      </c>
      <c r="AL116" s="780"/>
      <c r="AM116" s="780"/>
      <c r="AN116" s="780"/>
      <c r="AO116" s="781"/>
      <c r="AP116" s="824" t="s">
        <v>438</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182</v>
      </c>
      <c r="BR116" s="817"/>
      <c r="BS116" s="817"/>
      <c r="BT116" s="817"/>
      <c r="BU116" s="817"/>
      <c r="BV116" s="817" t="s">
        <v>438</v>
      </c>
      <c r="BW116" s="817"/>
      <c r="BX116" s="817"/>
      <c r="BY116" s="817"/>
      <c r="BZ116" s="817"/>
      <c r="CA116" s="817" t="s">
        <v>443</v>
      </c>
      <c r="CB116" s="817"/>
      <c r="CC116" s="817"/>
      <c r="CD116" s="817"/>
      <c r="CE116" s="817"/>
      <c r="CF116" s="875" t="s">
        <v>182</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182</v>
      </c>
      <c r="DM116" s="780"/>
      <c r="DN116" s="780"/>
      <c r="DO116" s="780"/>
      <c r="DP116" s="781"/>
      <c r="DQ116" s="782" t="s">
        <v>182</v>
      </c>
      <c r="DR116" s="780"/>
      <c r="DS116" s="780"/>
      <c r="DT116" s="780"/>
      <c r="DU116" s="781"/>
      <c r="DV116" s="824" t="s">
        <v>182</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673766</v>
      </c>
      <c r="AB117" s="903"/>
      <c r="AC117" s="903"/>
      <c r="AD117" s="903"/>
      <c r="AE117" s="904"/>
      <c r="AF117" s="905">
        <v>701924</v>
      </c>
      <c r="AG117" s="903"/>
      <c r="AH117" s="903"/>
      <c r="AI117" s="903"/>
      <c r="AJ117" s="904"/>
      <c r="AK117" s="905">
        <v>715305</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438</v>
      </c>
      <c r="BR117" s="817"/>
      <c r="BS117" s="817"/>
      <c r="BT117" s="817"/>
      <c r="BU117" s="817"/>
      <c r="BV117" s="817" t="s">
        <v>182</v>
      </c>
      <c r="BW117" s="817"/>
      <c r="BX117" s="817"/>
      <c r="BY117" s="817"/>
      <c r="BZ117" s="817"/>
      <c r="CA117" s="817" t="s">
        <v>438</v>
      </c>
      <c r="CB117" s="817"/>
      <c r="CC117" s="817"/>
      <c r="CD117" s="817"/>
      <c r="CE117" s="817"/>
      <c r="CF117" s="875" t="s">
        <v>182</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182</v>
      </c>
      <c r="DH117" s="780"/>
      <c r="DI117" s="780"/>
      <c r="DJ117" s="780"/>
      <c r="DK117" s="781"/>
      <c r="DL117" s="782" t="s">
        <v>438</v>
      </c>
      <c r="DM117" s="780"/>
      <c r="DN117" s="780"/>
      <c r="DO117" s="780"/>
      <c r="DP117" s="781"/>
      <c r="DQ117" s="782" t="s">
        <v>182</v>
      </c>
      <c r="DR117" s="780"/>
      <c r="DS117" s="780"/>
      <c r="DT117" s="780"/>
      <c r="DU117" s="781"/>
      <c r="DV117" s="824" t="s">
        <v>438</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311</v>
      </c>
      <c r="AL118" s="896"/>
      <c r="AM118" s="896"/>
      <c r="AN118" s="896"/>
      <c r="AO118" s="897"/>
      <c r="AP118" s="899" t="s">
        <v>430</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182</v>
      </c>
      <c r="BR118" s="845"/>
      <c r="BS118" s="845"/>
      <c r="BT118" s="845"/>
      <c r="BU118" s="845"/>
      <c r="BV118" s="845" t="s">
        <v>182</v>
      </c>
      <c r="BW118" s="845"/>
      <c r="BX118" s="845"/>
      <c r="BY118" s="845"/>
      <c r="BZ118" s="845"/>
      <c r="CA118" s="845" t="s">
        <v>182</v>
      </c>
      <c r="CB118" s="845"/>
      <c r="CC118" s="845"/>
      <c r="CD118" s="845"/>
      <c r="CE118" s="845"/>
      <c r="CF118" s="875" t="s">
        <v>182</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182</v>
      </c>
      <c r="DH118" s="780"/>
      <c r="DI118" s="780"/>
      <c r="DJ118" s="780"/>
      <c r="DK118" s="781"/>
      <c r="DL118" s="782" t="s">
        <v>182</v>
      </c>
      <c r="DM118" s="780"/>
      <c r="DN118" s="780"/>
      <c r="DO118" s="780"/>
      <c r="DP118" s="781"/>
      <c r="DQ118" s="782" t="s">
        <v>438</v>
      </c>
      <c r="DR118" s="780"/>
      <c r="DS118" s="780"/>
      <c r="DT118" s="780"/>
      <c r="DU118" s="781"/>
      <c r="DV118" s="824" t="s">
        <v>182</v>
      </c>
      <c r="DW118" s="825"/>
      <c r="DX118" s="825"/>
      <c r="DY118" s="825"/>
      <c r="DZ118" s="826"/>
    </row>
    <row r="119" spans="1:130" s="230" customFormat="1" ht="26.25" customHeight="1" x14ac:dyDescent="0.15">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438</v>
      </c>
      <c r="AB119" s="889"/>
      <c r="AC119" s="889"/>
      <c r="AD119" s="889"/>
      <c r="AE119" s="890"/>
      <c r="AF119" s="891" t="s">
        <v>182</v>
      </c>
      <c r="AG119" s="889"/>
      <c r="AH119" s="889"/>
      <c r="AI119" s="889"/>
      <c r="AJ119" s="890"/>
      <c r="AK119" s="891" t="s">
        <v>182</v>
      </c>
      <c r="AL119" s="889"/>
      <c r="AM119" s="889"/>
      <c r="AN119" s="889"/>
      <c r="AO119" s="890"/>
      <c r="AP119" s="892" t="s">
        <v>182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463</v>
      </c>
      <c r="BP119" s="878"/>
      <c r="BQ119" s="879">
        <v>7661000</v>
      </c>
      <c r="BR119" s="845"/>
      <c r="BS119" s="845"/>
      <c r="BT119" s="845"/>
      <c r="BU119" s="845"/>
      <c r="BV119" s="845">
        <v>7297662</v>
      </c>
      <c r="BW119" s="845"/>
      <c r="BX119" s="845"/>
      <c r="BY119" s="845"/>
      <c r="BZ119" s="845"/>
      <c r="CA119" s="845">
        <v>7062912</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168183</v>
      </c>
      <c r="DH119" s="764"/>
      <c r="DI119" s="764"/>
      <c r="DJ119" s="764"/>
      <c r="DK119" s="765"/>
      <c r="DL119" s="766">
        <v>136157</v>
      </c>
      <c r="DM119" s="764"/>
      <c r="DN119" s="764"/>
      <c r="DO119" s="764"/>
      <c r="DP119" s="765"/>
      <c r="DQ119" s="766">
        <v>106476</v>
      </c>
      <c r="DR119" s="764"/>
      <c r="DS119" s="764"/>
      <c r="DT119" s="764"/>
      <c r="DU119" s="765"/>
      <c r="DV119" s="848">
        <v>3.1</v>
      </c>
      <c r="DW119" s="849"/>
      <c r="DX119" s="849"/>
      <c r="DY119" s="849"/>
      <c r="DZ119" s="850"/>
    </row>
    <row r="120" spans="1:130" s="230" customFormat="1" ht="26.25" customHeight="1" x14ac:dyDescent="0.15">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182</v>
      </c>
      <c r="AB120" s="780"/>
      <c r="AC120" s="780"/>
      <c r="AD120" s="780"/>
      <c r="AE120" s="781"/>
      <c r="AF120" s="782" t="s">
        <v>182</v>
      </c>
      <c r="AG120" s="780"/>
      <c r="AH120" s="780"/>
      <c r="AI120" s="780"/>
      <c r="AJ120" s="781"/>
      <c r="AK120" s="782" t="s">
        <v>182</v>
      </c>
      <c r="AL120" s="780"/>
      <c r="AM120" s="780"/>
      <c r="AN120" s="780"/>
      <c r="AO120" s="781"/>
      <c r="AP120" s="824" t="s">
        <v>182</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2129807</v>
      </c>
      <c r="BR120" s="842"/>
      <c r="BS120" s="842"/>
      <c r="BT120" s="842"/>
      <c r="BU120" s="842"/>
      <c r="BV120" s="842">
        <v>2373807</v>
      </c>
      <c r="BW120" s="842"/>
      <c r="BX120" s="842"/>
      <c r="BY120" s="842"/>
      <c r="BZ120" s="842"/>
      <c r="CA120" s="842">
        <v>2530447</v>
      </c>
      <c r="CB120" s="842"/>
      <c r="CC120" s="842"/>
      <c r="CD120" s="842"/>
      <c r="CE120" s="842"/>
      <c r="CF120" s="866">
        <v>74.400000000000006</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v>1258398</v>
      </c>
      <c r="DH120" s="842"/>
      <c r="DI120" s="842"/>
      <c r="DJ120" s="842"/>
      <c r="DK120" s="842"/>
      <c r="DL120" s="842">
        <v>1208643</v>
      </c>
      <c r="DM120" s="842"/>
      <c r="DN120" s="842"/>
      <c r="DO120" s="842"/>
      <c r="DP120" s="842"/>
      <c r="DQ120" s="842">
        <v>1162573</v>
      </c>
      <c r="DR120" s="842"/>
      <c r="DS120" s="842"/>
      <c r="DT120" s="842"/>
      <c r="DU120" s="842"/>
      <c r="DV120" s="843">
        <v>34.200000000000003</v>
      </c>
      <c r="DW120" s="843"/>
      <c r="DX120" s="843"/>
      <c r="DY120" s="843"/>
      <c r="DZ120" s="844"/>
    </row>
    <row r="121" spans="1:130" s="230" customFormat="1" ht="26.25" customHeight="1" x14ac:dyDescent="0.15">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182</v>
      </c>
      <c r="AB121" s="780"/>
      <c r="AC121" s="780"/>
      <c r="AD121" s="780"/>
      <c r="AE121" s="781"/>
      <c r="AF121" s="782" t="s">
        <v>182</v>
      </c>
      <c r="AG121" s="780"/>
      <c r="AH121" s="780"/>
      <c r="AI121" s="780"/>
      <c r="AJ121" s="781"/>
      <c r="AK121" s="782" t="s">
        <v>182</v>
      </c>
      <c r="AL121" s="780"/>
      <c r="AM121" s="780"/>
      <c r="AN121" s="780"/>
      <c r="AO121" s="781"/>
      <c r="AP121" s="824" t="s">
        <v>182</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10320</v>
      </c>
      <c r="BR121" s="817"/>
      <c r="BS121" s="817"/>
      <c r="BT121" s="817"/>
      <c r="BU121" s="817"/>
      <c r="BV121" s="817">
        <v>233249</v>
      </c>
      <c r="BW121" s="817"/>
      <c r="BX121" s="817"/>
      <c r="BY121" s="817"/>
      <c r="BZ121" s="817"/>
      <c r="CA121" s="817">
        <v>239711</v>
      </c>
      <c r="CB121" s="817"/>
      <c r="CC121" s="817"/>
      <c r="CD121" s="817"/>
      <c r="CE121" s="817"/>
      <c r="CF121" s="875">
        <v>7</v>
      </c>
      <c r="CG121" s="876"/>
      <c r="CH121" s="876"/>
      <c r="CI121" s="876"/>
      <c r="CJ121" s="876"/>
      <c r="CK121" s="869"/>
      <c r="CL121" s="855"/>
      <c r="CM121" s="855"/>
      <c r="CN121" s="855"/>
      <c r="CO121" s="856"/>
      <c r="CP121" s="835" t="s">
        <v>471</v>
      </c>
      <c r="CQ121" s="836"/>
      <c r="CR121" s="836"/>
      <c r="CS121" s="836"/>
      <c r="CT121" s="836"/>
      <c r="CU121" s="836"/>
      <c r="CV121" s="836"/>
      <c r="CW121" s="836"/>
      <c r="CX121" s="836"/>
      <c r="CY121" s="836"/>
      <c r="CZ121" s="836"/>
      <c r="DA121" s="836"/>
      <c r="DB121" s="836"/>
      <c r="DC121" s="836"/>
      <c r="DD121" s="836"/>
      <c r="DE121" s="836"/>
      <c r="DF121" s="837"/>
      <c r="DG121" s="816">
        <v>9329</v>
      </c>
      <c r="DH121" s="817"/>
      <c r="DI121" s="817"/>
      <c r="DJ121" s="817"/>
      <c r="DK121" s="817"/>
      <c r="DL121" s="817">
        <v>8677</v>
      </c>
      <c r="DM121" s="817"/>
      <c r="DN121" s="817"/>
      <c r="DO121" s="817"/>
      <c r="DP121" s="817"/>
      <c r="DQ121" s="817">
        <v>9616</v>
      </c>
      <c r="DR121" s="817"/>
      <c r="DS121" s="817"/>
      <c r="DT121" s="817"/>
      <c r="DU121" s="817"/>
      <c r="DV121" s="794">
        <v>0.3</v>
      </c>
      <c r="DW121" s="794"/>
      <c r="DX121" s="794"/>
      <c r="DY121" s="794"/>
      <c r="DZ121" s="795"/>
    </row>
    <row r="122" spans="1:130" s="230" customFormat="1" ht="26.25" customHeight="1" x14ac:dyDescent="0.15">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182</v>
      </c>
      <c r="AB122" s="780"/>
      <c r="AC122" s="780"/>
      <c r="AD122" s="780"/>
      <c r="AE122" s="781"/>
      <c r="AF122" s="782" t="s">
        <v>182</v>
      </c>
      <c r="AG122" s="780"/>
      <c r="AH122" s="780"/>
      <c r="AI122" s="780"/>
      <c r="AJ122" s="781"/>
      <c r="AK122" s="782" t="s">
        <v>182</v>
      </c>
      <c r="AL122" s="780"/>
      <c r="AM122" s="780"/>
      <c r="AN122" s="780"/>
      <c r="AO122" s="781"/>
      <c r="AP122" s="824" t="s">
        <v>182</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4323768</v>
      </c>
      <c r="BR122" s="845"/>
      <c r="BS122" s="845"/>
      <c r="BT122" s="845"/>
      <c r="BU122" s="845"/>
      <c r="BV122" s="845">
        <v>4197760</v>
      </c>
      <c r="BW122" s="845"/>
      <c r="BX122" s="845"/>
      <c r="BY122" s="845"/>
      <c r="BZ122" s="845"/>
      <c r="CA122" s="845">
        <v>4106789</v>
      </c>
      <c r="CB122" s="845"/>
      <c r="CC122" s="845"/>
      <c r="CD122" s="845"/>
      <c r="CE122" s="845"/>
      <c r="CF122" s="846">
        <v>120.8</v>
      </c>
      <c r="CG122" s="847"/>
      <c r="CH122" s="847"/>
      <c r="CI122" s="847"/>
      <c r="CJ122" s="847"/>
      <c r="CK122" s="869"/>
      <c r="CL122" s="855"/>
      <c r="CM122" s="855"/>
      <c r="CN122" s="855"/>
      <c r="CO122" s="856"/>
      <c r="CP122" s="835" t="s">
        <v>473</v>
      </c>
      <c r="CQ122" s="836"/>
      <c r="CR122" s="836"/>
      <c r="CS122" s="836"/>
      <c r="CT122" s="836"/>
      <c r="CU122" s="836"/>
      <c r="CV122" s="836"/>
      <c r="CW122" s="836"/>
      <c r="CX122" s="836"/>
      <c r="CY122" s="836"/>
      <c r="CZ122" s="836"/>
      <c r="DA122" s="836"/>
      <c r="DB122" s="836"/>
      <c r="DC122" s="836"/>
      <c r="DD122" s="836"/>
      <c r="DE122" s="836"/>
      <c r="DF122" s="837"/>
      <c r="DG122" s="816" t="s">
        <v>182</v>
      </c>
      <c r="DH122" s="817"/>
      <c r="DI122" s="817"/>
      <c r="DJ122" s="817"/>
      <c r="DK122" s="817"/>
      <c r="DL122" s="817" t="s">
        <v>182</v>
      </c>
      <c r="DM122" s="817"/>
      <c r="DN122" s="817"/>
      <c r="DO122" s="817"/>
      <c r="DP122" s="817"/>
      <c r="DQ122" s="817" t="s">
        <v>182</v>
      </c>
      <c r="DR122" s="817"/>
      <c r="DS122" s="817"/>
      <c r="DT122" s="817"/>
      <c r="DU122" s="817"/>
      <c r="DV122" s="794" t="s">
        <v>182</v>
      </c>
      <c r="DW122" s="794"/>
      <c r="DX122" s="794"/>
      <c r="DY122" s="794"/>
      <c r="DZ122" s="795"/>
    </row>
    <row r="123" spans="1:130" s="230" customFormat="1" ht="26.25" customHeight="1" x14ac:dyDescent="0.15">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182</v>
      </c>
      <c r="AB123" s="780"/>
      <c r="AC123" s="780"/>
      <c r="AD123" s="780"/>
      <c r="AE123" s="781"/>
      <c r="AF123" s="782" t="s">
        <v>182</v>
      </c>
      <c r="AG123" s="780"/>
      <c r="AH123" s="780"/>
      <c r="AI123" s="780"/>
      <c r="AJ123" s="781"/>
      <c r="AK123" s="782" t="s">
        <v>182</v>
      </c>
      <c r="AL123" s="780"/>
      <c r="AM123" s="780"/>
      <c r="AN123" s="780"/>
      <c r="AO123" s="781"/>
      <c r="AP123" s="824" t="s">
        <v>182</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474</v>
      </c>
      <c r="BP123" s="878"/>
      <c r="BQ123" s="832">
        <v>6463895</v>
      </c>
      <c r="BR123" s="833"/>
      <c r="BS123" s="833"/>
      <c r="BT123" s="833"/>
      <c r="BU123" s="833"/>
      <c r="BV123" s="833">
        <v>6804816</v>
      </c>
      <c r="BW123" s="833"/>
      <c r="BX123" s="833"/>
      <c r="BY123" s="833"/>
      <c r="BZ123" s="833"/>
      <c r="CA123" s="833">
        <v>6876947</v>
      </c>
      <c r="CB123" s="833"/>
      <c r="CC123" s="833"/>
      <c r="CD123" s="833"/>
      <c r="CE123" s="833"/>
      <c r="CF123" s="748"/>
      <c r="CG123" s="749"/>
      <c r="CH123" s="749"/>
      <c r="CI123" s="749"/>
      <c r="CJ123" s="834"/>
      <c r="CK123" s="869"/>
      <c r="CL123" s="855"/>
      <c r="CM123" s="855"/>
      <c r="CN123" s="855"/>
      <c r="CO123" s="856"/>
      <c r="CP123" s="835" t="s">
        <v>475</v>
      </c>
      <c r="CQ123" s="836"/>
      <c r="CR123" s="836"/>
      <c r="CS123" s="836"/>
      <c r="CT123" s="836"/>
      <c r="CU123" s="836"/>
      <c r="CV123" s="836"/>
      <c r="CW123" s="836"/>
      <c r="CX123" s="836"/>
      <c r="CY123" s="836"/>
      <c r="CZ123" s="836"/>
      <c r="DA123" s="836"/>
      <c r="DB123" s="836"/>
      <c r="DC123" s="836"/>
      <c r="DD123" s="836"/>
      <c r="DE123" s="836"/>
      <c r="DF123" s="837"/>
      <c r="DG123" s="779" t="s">
        <v>182</v>
      </c>
      <c r="DH123" s="780"/>
      <c r="DI123" s="780"/>
      <c r="DJ123" s="780"/>
      <c r="DK123" s="781"/>
      <c r="DL123" s="782" t="s">
        <v>182</v>
      </c>
      <c r="DM123" s="780"/>
      <c r="DN123" s="780"/>
      <c r="DO123" s="780"/>
      <c r="DP123" s="781"/>
      <c r="DQ123" s="782" t="s">
        <v>182</v>
      </c>
      <c r="DR123" s="780"/>
      <c r="DS123" s="780"/>
      <c r="DT123" s="780"/>
      <c r="DU123" s="781"/>
      <c r="DV123" s="824" t="s">
        <v>182</v>
      </c>
      <c r="DW123" s="825"/>
      <c r="DX123" s="825"/>
      <c r="DY123" s="825"/>
      <c r="DZ123" s="826"/>
    </row>
    <row r="124" spans="1:130" s="230" customFormat="1" ht="26.25" customHeight="1" thickBot="1" x14ac:dyDescent="0.2">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182</v>
      </c>
      <c r="AB124" s="780"/>
      <c r="AC124" s="780"/>
      <c r="AD124" s="780"/>
      <c r="AE124" s="781"/>
      <c r="AF124" s="782" t="s">
        <v>182</v>
      </c>
      <c r="AG124" s="780"/>
      <c r="AH124" s="780"/>
      <c r="AI124" s="780"/>
      <c r="AJ124" s="781"/>
      <c r="AK124" s="782" t="s">
        <v>182</v>
      </c>
      <c r="AL124" s="780"/>
      <c r="AM124" s="780"/>
      <c r="AN124" s="780"/>
      <c r="AO124" s="781"/>
      <c r="AP124" s="824" t="s">
        <v>438</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36.6</v>
      </c>
      <c r="BR124" s="831"/>
      <c r="BS124" s="831"/>
      <c r="BT124" s="831"/>
      <c r="BU124" s="831"/>
      <c r="BV124" s="831">
        <v>14</v>
      </c>
      <c r="BW124" s="831"/>
      <c r="BX124" s="831"/>
      <c r="BY124" s="831"/>
      <c r="BZ124" s="831"/>
      <c r="CA124" s="831">
        <v>5.4</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182</v>
      </c>
      <c r="DH124" s="764"/>
      <c r="DI124" s="764"/>
      <c r="DJ124" s="764"/>
      <c r="DK124" s="765"/>
      <c r="DL124" s="766" t="s">
        <v>182</v>
      </c>
      <c r="DM124" s="764"/>
      <c r="DN124" s="764"/>
      <c r="DO124" s="764"/>
      <c r="DP124" s="765"/>
      <c r="DQ124" s="766" t="s">
        <v>182</v>
      </c>
      <c r="DR124" s="764"/>
      <c r="DS124" s="764"/>
      <c r="DT124" s="764"/>
      <c r="DU124" s="765"/>
      <c r="DV124" s="848" t="s">
        <v>182</v>
      </c>
      <c r="DW124" s="849"/>
      <c r="DX124" s="849"/>
      <c r="DY124" s="849"/>
      <c r="DZ124" s="850"/>
    </row>
    <row r="125" spans="1:130" s="230" customFormat="1" ht="26.25" customHeight="1" x14ac:dyDescent="0.15">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182</v>
      </c>
      <c r="AB125" s="780"/>
      <c r="AC125" s="780"/>
      <c r="AD125" s="780"/>
      <c r="AE125" s="781"/>
      <c r="AF125" s="782" t="s">
        <v>182</v>
      </c>
      <c r="AG125" s="780"/>
      <c r="AH125" s="780"/>
      <c r="AI125" s="780"/>
      <c r="AJ125" s="781"/>
      <c r="AK125" s="782" t="s">
        <v>182</v>
      </c>
      <c r="AL125" s="780"/>
      <c r="AM125" s="780"/>
      <c r="AN125" s="780"/>
      <c r="AO125" s="781"/>
      <c r="AP125" s="824" t="s">
        <v>182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182</v>
      </c>
      <c r="DH125" s="842"/>
      <c r="DI125" s="842"/>
      <c r="DJ125" s="842"/>
      <c r="DK125" s="842"/>
      <c r="DL125" s="842" t="s">
        <v>182</v>
      </c>
      <c r="DM125" s="842"/>
      <c r="DN125" s="842"/>
      <c r="DO125" s="842"/>
      <c r="DP125" s="842"/>
      <c r="DQ125" s="842" t="s">
        <v>182</v>
      </c>
      <c r="DR125" s="842"/>
      <c r="DS125" s="842"/>
      <c r="DT125" s="842"/>
      <c r="DU125" s="842"/>
      <c r="DV125" s="843" t="s">
        <v>182</v>
      </c>
      <c r="DW125" s="843"/>
      <c r="DX125" s="843"/>
      <c r="DY125" s="843"/>
      <c r="DZ125" s="844"/>
    </row>
    <row r="126" spans="1:130" s="230" customFormat="1" ht="26.25" customHeight="1" thickBot="1" x14ac:dyDescent="0.2">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182</v>
      </c>
      <c r="AB126" s="780"/>
      <c r="AC126" s="780"/>
      <c r="AD126" s="780"/>
      <c r="AE126" s="781"/>
      <c r="AF126" s="782" t="s">
        <v>182</v>
      </c>
      <c r="AG126" s="780"/>
      <c r="AH126" s="780"/>
      <c r="AI126" s="780"/>
      <c r="AJ126" s="781"/>
      <c r="AK126" s="782" t="s">
        <v>182</v>
      </c>
      <c r="AL126" s="780"/>
      <c r="AM126" s="780"/>
      <c r="AN126" s="780"/>
      <c r="AO126" s="781"/>
      <c r="AP126" s="824" t="s">
        <v>182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182</v>
      </c>
      <c r="DH126" s="817"/>
      <c r="DI126" s="817"/>
      <c r="DJ126" s="817"/>
      <c r="DK126" s="817"/>
      <c r="DL126" s="817" t="s">
        <v>182</v>
      </c>
      <c r="DM126" s="817"/>
      <c r="DN126" s="817"/>
      <c r="DO126" s="817"/>
      <c r="DP126" s="817"/>
      <c r="DQ126" s="817" t="s">
        <v>182</v>
      </c>
      <c r="DR126" s="817"/>
      <c r="DS126" s="817"/>
      <c r="DT126" s="817"/>
      <c r="DU126" s="817"/>
      <c r="DV126" s="794" t="s">
        <v>182</v>
      </c>
      <c r="DW126" s="794"/>
      <c r="DX126" s="794"/>
      <c r="DY126" s="794"/>
      <c r="DZ126" s="795"/>
    </row>
    <row r="127" spans="1:130" s="230" customFormat="1" ht="26.25" customHeight="1" x14ac:dyDescent="0.15">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182</v>
      </c>
      <c r="AB127" s="780"/>
      <c r="AC127" s="780"/>
      <c r="AD127" s="780"/>
      <c r="AE127" s="781"/>
      <c r="AF127" s="782" t="s">
        <v>182</v>
      </c>
      <c r="AG127" s="780"/>
      <c r="AH127" s="780"/>
      <c r="AI127" s="780"/>
      <c r="AJ127" s="781"/>
      <c r="AK127" s="782" t="s">
        <v>182</v>
      </c>
      <c r="AL127" s="780"/>
      <c r="AM127" s="780"/>
      <c r="AN127" s="780"/>
      <c r="AO127" s="781"/>
      <c r="AP127" s="824" t="s">
        <v>182</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182</v>
      </c>
      <c r="DH127" s="817"/>
      <c r="DI127" s="817"/>
      <c r="DJ127" s="817"/>
      <c r="DK127" s="817"/>
      <c r="DL127" s="817" t="s">
        <v>182</v>
      </c>
      <c r="DM127" s="817"/>
      <c r="DN127" s="817"/>
      <c r="DO127" s="817"/>
      <c r="DP127" s="817"/>
      <c r="DQ127" s="817" t="s">
        <v>182</v>
      </c>
      <c r="DR127" s="817"/>
      <c r="DS127" s="817"/>
      <c r="DT127" s="817"/>
      <c r="DU127" s="817"/>
      <c r="DV127" s="794" t="s">
        <v>182</v>
      </c>
      <c r="DW127" s="794"/>
      <c r="DX127" s="794"/>
      <c r="DY127" s="794"/>
      <c r="DZ127" s="795"/>
    </row>
    <row r="128" spans="1:130" s="230" customFormat="1" ht="26.25" customHeight="1" thickBot="1" x14ac:dyDescent="0.2">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21849</v>
      </c>
      <c r="AB128" s="801"/>
      <c r="AC128" s="801"/>
      <c r="AD128" s="801"/>
      <c r="AE128" s="802"/>
      <c r="AF128" s="803">
        <v>22220</v>
      </c>
      <c r="AG128" s="801"/>
      <c r="AH128" s="801"/>
      <c r="AI128" s="801"/>
      <c r="AJ128" s="802"/>
      <c r="AK128" s="803">
        <v>22242</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182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182</v>
      </c>
      <c r="DH128" s="791"/>
      <c r="DI128" s="791"/>
      <c r="DJ128" s="791"/>
      <c r="DK128" s="791"/>
      <c r="DL128" s="791" t="s">
        <v>443</v>
      </c>
      <c r="DM128" s="791"/>
      <c r="DN128" s="791"/>
      <c r="DO128" s="791"/>
      <c r="DP128" s="791"/>
      <c r="DQ128" s="791" t="s">
        <v>182</v>
      </c>
      <c r="DR128" s="791"/>
      <c r="DS128" s="791"/>
      <c r="DT128" s="791"/>
      <c r="DU128" s="791"/>
      <c r="DV128" s="792" t="s">
        <v>182</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3621702</v>
      </c>
      <c r="AB129" s="780"/>
      <c r="AC129" s="780"/>
      <c r="AD129" s="780"/>
      <c r="AE129" s="781"/>
      <c r="AF129" s="782">
        <v>3860212</v>
      </c>
      <c r="AG129" s="780"/>
      <c r="AH129" s="780"/>
      <c r="AI129" s="780"/>
      <c r="AJ129" s="781"/>
      <c r="AK129" s="782">
        <v>3766122</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182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356360</v>
      </c>
      <c r="AB130" s="780"/>
      <c r="AC130" s="780"/>
      <c r="AD130" s="780"/>
      <c r="AE130" s="781"/>
      <c r="AF130" s="782">
        <v>363629</v>
      </c>
      <c r="AG130" s="780"/>
      <c r="AH130" s="780"/>
      <c r="AI130" s="780"/>
      <c r="AJ130" s="781"/>
      <c r="AK130" s="782">
        <v>365713</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9.1999999999999993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3265342</v>
      </c>
      <c r="AB131" s="764"/>
      <c r="AC131" s="764"/>
      <c r="AD131" s="764"/>
      <c r="AE131" s="765"/>
      <c r="AF131" s="766">
        <v>3496583</v>
      </c>
      <c r="AG131" s="764"/>
      <c r="AH131" s="764"/>
      <c r="AI131" s="764"/>
      <c r="AJ131" s="765"/>
      <c r="AK131" s="766">
        <v>3400409</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5.4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9.0513314989999998</v>
      </c>
      <c r="AB132" s="745"/>
      <c r="AC132" s="745"/>
      <c r="AD132" s="745"/>
      <c r="AE132" s="746"/>
      <c r="AF132" s="747">
        <v>9.0395394590000002</v>
      </c>
      <c r="AG132" s="745"/>
      <c r="AH132" s="745"/>
      <c r="AI132" s="745"/>
      <c r="AJ132" s="746"/>
      <c r="AK132" s="747">
        <v>9.6267831309999998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9.6</v>
      </c>
      <c r="AB133" s="724"/>
      <c r="AC133" s="724"/>
      <c r="AD133" s="724"/>
      <c r="AE133" s="725"/>
      <c r="AF133" s="723">
        <v>9.1999999999999993</v>
      </c>
      <c r="AG133" s="724"/>
      <c r="AH133" s="724"/>
      <c r="AI133" s="724"/>
      <c r="AJ133" s="725"/>
      <c r="AK133" s="723">
        <v>9.1999999999999993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D9l0LLEhkGy51AdkqBFwb6ZpAGPxYzzeHeKjKmNfrcf2wiLBzv5GgBMJC4SSh+DLGlmRDVVsleugTCseDECiQ==" saltValue="hheC91dCQH7zGclExbxCR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ntX917q5rOnMVli3yB/c2fkam2UQVWFyaRkph1aA6vRGTJ1NyXSbGAIRPK99CZDpZP9NGBeLPhrFtZVZ5B0Xw==" saltValue="gRC46y99a9FHvEMBtsBH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9"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EjkXwYwq6jpDq4eHdB6hHtPnIwmFe4Lqq14aRas9QkOxNHn7GOzk06m2wosur99gzrnLb/8qUR2AzuC6c/60Q==" saltValue="gFIedHz1TZAOcdIpzstTY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1296444</v>
      </c>
      <c r="AP9" s="281">
        <v>115455</v>
      </c>
      <c r="AQ9" s="282">
        <v>104296</v>
      </c>
      <c r="AR9" s="283">
        <v>10.7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172366</v>
      </c>
      <c r="AP10" s="284">
        <v>15350</v>
      </c>
      <c r="AQ10" s="285">
        <v>16614</v>
      </c>
      <c r="AR10" s="286">
        <v>-7.6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t="s">
        <v>512</v>
      </c>
      <c r="AP11" s="284" t="s">
        <v>512</v>
      </c>
      <c r="AQ11" s="285">
        <v>799</v>
      </c>
      <c r="AR11" s="286" t="s">
        <v>512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50938</v>
      </c>
      <c r="AP13" s="284">
        <v>4536</v>
      </c>
      <c r="AQ13" s="285">
        <v>4504</v>
      </c>
      <c r="AR13" s="286">
        <v>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77842</v>
      </c>
      <c r="AP14" s="284">
        <v>6932</v>
      </c>
      <c r="AQ14" s="285">
        <v>2125</v>
      </c>
      <c r="AR14" s="286">
        <v>226.2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-82413</v>
      </c>
      <c r="AP15" s="284">
        <v>-7339</v>
      </c>
      <c r="AQ15" s="285">
        <v>-7352</v>
      </c>
      <c r="AR15" s="286">
        <v>-0.2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1515177</v>
      </c>
      <c r="AP16" s="284">
        <v>134934</v>
      </c>
      <c r="AQ16" s="285">
        <v>120986</v>
      </c>
      <c r="AR16" s="286">
        <v>11.5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10.06</v>
      </c>
      <c r="AP21" s="298">
        <v>10.56</v>
      </c>
      <c r="AQ21" s="299">
        <v>-0.5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96.1</v>
      </c>
      <c r="AP22" s="303">
        <v>96.8</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472629</v>
      </c>
      <c r="AP32" s="312">
        <v>42090</v>
      </c>
      <c r="AQ32" s="313">
        <v>60627</v>
      </c>
      <c r="AR32" s="314">
        <v>-30.6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512</v>
      </c>
      <c r="AP34" s="312" t="s">
        <v>512</v>
      </c>
      <c r="AQ34" s="313" t="s">
        <v>512</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160920</v>
      </c>
      <c r="AP35" s="312">
        <v>14331</v>
      </c>
      <c r="AQ35" s="313">
        <v>21887</v>
      </c>
      <c r="AR35" s="314">
        <v>-34.5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81756</v>
      </c>
      <c r="AP36" s="312">
        <v>7281</v>
      </c>
      <c r="AQ36" s="313">
        <v>5351</v>
      </c>
      <c r="AR36" s="314">
        <v>36.1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t="s">
        <v>512</v>
      </c>
      <c r="AP37" s="312" t="s">
        <v>512</v>
      </c>
      <c r="AQ37" s="313">
        <v>569</v>
      </c>
      <c r="AR37" s="314" t="s">
        <v>512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512</v>
      </c>
      <c r="AP38" s="315" t="s">
        <v>512</v>
      </c>
      <c r="AQ38" s="316">
        <v>12</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-22242</v>
      </c>
      <c r="AP39" s="312">
        <v>-1981</v>
      </c>
      <c r="AQ39" s="313">
        <v>-1532</v>
      </c>
      <c r="AR39" s="314">
        <v>29.3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-365713</v>
      </c>
      <c r="AP40" s="312">
        <v>-32569</v>
      </c>
      <c r="AQ40" s="313">
        <v>-57744</v>
      </c>
      <c r="AR40" s="314">
        <v>-43.6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327350</v>
      </c>
      <c r="AP41" s="312">
        <v>29152</v>
      </c>
      <c r="AQ41" s="313">
        <v>29170</v>
      </c>
      <c r="AR41" s="314">
        <v>-0.1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538955</v>
      </c>
      <c r="AN51" s="334">
        <v>45108</v>
      </c>
      <c r="AO51" s="335">
        <v>-16.100000000000001</v>
      </c>
      <c r="AP51" s="336">
        <v>108252</v>
      </c>
      <c r="AQ51" s="337">
        <v>30.4</v>
      </c>
      <c r="AR51" s="338">
        <v>-46.5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243590</v>
      </c>
      <c r="AN52" s="342">
        <v>20388</v>
      </c>
      <c r="AO52" s="343">
        <v>-32.200000000000003</v>
      </c>
      <c r="AP52" s="344">
        <v>50321</v>
      </c>
      <c r="AQ52" s="345">
        <v>7.6</v>
      </c>
      <c r="AR52" s="346">
        <v>-39.799999999999997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1238712</v>
      </c>
      <c r="AN53" s="334">
        <v>105575</v>
      </c>
      <c r="AO53" s="335">
        <v>134</v>
      </c>
      <c r="AP53" s="336">
        <v>93492</v>
      </c>
      <c r="AQ53" s="337">
        <v>-13.6</v>
      </c>
      <c r="AR53" s="338">
        <v>147.6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895486</v>
      </c>
      <c r="AN54" s="342">
        <v>76322</v>
      </c>
      <c r="AO54" s="343">
        <v>274.3</v>
      </c>
      <c r="AP54" s="344">
        <v>53316</v>
      </c>
      <c r="AQ54" s="345">
        <v>6</v>
      </c>
      <c r="AR54" s="346">
        <v>268.3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1940228</v>
      </c>
      <c r="AN55" s="334">
        <v>167724</v>
      </c>
      <c r="AO55" s="335">
        <v>58.9</v>
      </c>
      <c r="AP55" s="336">
        <v>94796</v>
      </c>
      <c r="AQ55" s="337">
        <v>1.4</v>
      </c>
      <c r="AR55" s="338">
        <v>57.5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1718626</v>
      </c>
      <c r="AN56" s="342">
        <v>148567</v>
      </c>
      <c r="AO56" s="343">
        <v>94.7</v>
      </c>
      <c r="AP56" s="344">
        <v>55781</v>
      </c>
      <c r="AQ56" s="345">
        <v>4.5999999999999996</v>
      </c>
      <c r="AR56" s="346">
        <v>90.1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314954</v>
      </c>
      <c r="AN57" s="334">
        <v>27574</v>
      </c>
      <c r="AO57" s="335">
        <v>-83.6</v>
      </c>
      <c r="AP57" s="336">
        <v>85942</v>
      </c>
      <c r="AQ57" s="337">
        <v>-9.3000000000000007</v>
      </c>
      <c r="AR57" s="338">
        <v>-74.3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176359</v>
      </c>
      <c r="AN58" s="342">
        <v>15440</v>
      </c>
      <c r="AO58" s="343">
        <v>-89.6</v>
      </c>
      <c r="AP58" s="344">
        <v>48630</v>
      </c>
      <c r="AQ58" s="345">
        <v>-12.8</v>
      </c>
      <c r="AR58" s="346">
        <v>-76.8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656086</v>
      </c>
      <c r="AN59" s="334">
        <v>58428</v>
      </c>
      <c r="AO59" s="335">
        <v>111.9</v>
      </c>
      <c r="AP59" s="336">
        <v>95007</v>
      </c>
      <c r="AQ59" s="337">
        <v>10.5</v>
      </c>
      <c r="AR59" s="338">
        <v>101.4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313241</v>
      </c>
      <c r="AN60" s="342">
        <v>27896</v>
      </c>
      <c r="AO60" s="343">
        <v>80.7</v>
      </c>
      <c r="AP60" s="344">
        <v>48509</v>
      </c>
      <c r="AQ60" s="345">
        <v>-0.2</v>
      </c>
      <c r="AR60" s="346">
        <v>80.900000000000006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937787</v>
      </c>
      <c r="AN61" s="349">
        <v>80882</v>
      </c>
      <c r="AO61" s="350">
        <v>41</v>
      </c>
      <c r="AP61" s="351">
        <v>95498</v>
      </c>
      <c r="AQ61" s="352">
        <v>3.9</v>
      </c>
      <c r="AR61" s="338">
        <v>37.1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669460</v>
      </c>
      <c r="AN62" s="342">
        <v>57723</v>
      </c>
      <c r="AO62" s="343">
        <v>65.599999999999994</v>
      </c>
      <c r="AP62" s="344">
        <v>51311</v>
      </c>
      <c r="AQ62" s="345">
        <v>1</v>
      </c>
      <c r="AR62" s="346">
        <v>64.599999999999994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2IK/hI5pd9M3VaT90Krc0zoxiFLmgE9rHi/P4upfWGDL9EeKy3oraiFJvPwcjhUagsCA2E2z044TZYOvSYsVg==" saltValue="pujp55GrFApCQ5cc7xBHh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7"/>
  <sheetViews>
    <sheetView showGridLines="0" topLeftCell="AG34" zoomScaleNormal="100" zoomScaleSheetLayoutView="55" workbookViewId="0">
      <selection activeCell="AE103" sqref="AE10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5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sheetData>
  <sheetProtection algorithmName="SHA-512" hashValue="YkID8tZreJehdxUDvpzU9aHnhCjJx1Dn0ohavrueiKUOTrsr3TVoaQc9mQuyrZv88yG6em3ALFSUBZ6TTW/HRQ==" saltValue="XAJT7bjrLRAaL8Kr9E1g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election activeCell="AE103" sqref="AE10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DxTeIjoaiPB2VLAjGFFxZol5EATJf+lcyJGZmhT2h5scrNovfrx57yoNlD7TP7PEDXyYyOlz0JcXvgov8Tbkmg==" saltValue="mXu9b1yjxhNIdfiOCT2n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1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25.13</v>
      </c>
      <c r="G47" s="12">
        <v>24.84</v>
      </c>
      <c r="H47" s="12">
        <v>27.83</v>
      </c>
      <c r="I47" s="12">
        <v>29.13</v>
      </c>
      <c r="J47" s="13">
        <v>37.72</v>
      </c>
    </row>
    <row r="48" spans="2:10" ht="57.75" customHeight="1" x14ac:dyDescent="0.15">
      <c r="B48" s="14"/>
      <c r="C48" s="1141" t="s">
        <v>4</v>
      </c>
      <c r="D48" s="1141"/>
      <c r="E48" s="1142"/>
      <c r="F48" s="15">
        <v>7.94</v>
      </c>
      <c r="G48" s="16">
        <v>9.11</v>
      </c>
      <c r="H48" s="16">
        <v>6.12</v>
      </c>
      <c r="I48" s="16">
        <v>15.13</v>
      </c>
      <c r="J48" s="17">
        <v>11.52</v>
      </c>
    </row>
    <row r="49" spans="2:10" ht="57.75" customHeight="1" thickBot="1" x14ac:dyDescent="0.2">
      <c r="B49" s="18"/>
      <c r="C49" s="1143" t="s">
        <v>5</v>
      </c>
      <c r="D49" s="1143"/>
      <c r="E49" s="1144"/>
      <c r="F49" s="19" t="s">
        <v>559</v>
      </c>
      <c r="G49" s="20" t="s">
        <v>560</v>
      </c>
      <c r="H49" s="20" t="s">
        <v>561</v>
      </c>
      <c r="I49" s="20">
        <v>9.42</v>
      </c>
      <c r="J49" s="21" t="s">
        <v>562</v>
      </c>
    </row>
    <row r="50" spans="2:10" x14ac:dyDescent="0.15"/>
  </sheetData>
  <sheetProtection algorithmName="SHA-512" hashValue="PO2nRk4CXYqo/8iiCZgOPOC94XSNCt7uMq6UXBV/3ULqyc85aWfZcMGG/IGhGgrNQD3+F/rynJseiyn0SwhdHA==" saltValue="ONB3QS7P8+9+NEX/vvYp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2024-03-22T04:19:27Z</cp:lastPrinted>
  <dcterms:created xsi:type="dcterms:W3CDTF">2024-03-14T01:17:33Z</dcterms:created>
  <dcterms:modified xsi:type="dcterms:W3CDTF">2024-03-22T04:30:28Z</dcterms:modified>
  <cp:category/>
</cp:coreProperties>
</file>