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3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<sst xmlns="http://schemas.openxmlformats.org/spreadsheetml/2006/main" count="1062" uniqueCount="596">
  <si>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</si>
  <si>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</si>
  <si>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</si>
  <si>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</si>
  <si>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</si>
  <si>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</si>
  <si>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</si>
  <si>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</si>
  <si>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</si>
  <si>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</si>
  <si>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</si>
  <si>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</si>
  <si>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</si>
  <si>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</si>
  <si>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</si>
  <si>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</si>
  <si>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</si>
  <si>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</si>
  <si>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</si>
  <si>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</si>
  <si>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</si>
  <si>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</si>
  <si>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</si>
  <si>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</si>
  <si>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</si>
  <si>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</si>
  <si>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</si>
  <si>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</si>
  <si>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</si>
  <si>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</si>
  <si>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</si>
  <si>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</si>
  <si>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</si>
  <si>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</si>
  <si>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</si>
  <si>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</si>
  <si>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</si>
  <si>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</si>
  <si>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</si>
  <si>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</si>
  <si>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</si>
  <si>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</si>
  <si>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</si>
  <si>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</si>
  <si>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</si>
  <si>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</si>
  <si>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</si>
  <si>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</si>
  <si>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</si>
  <si>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</si>
  <si>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</si>
  <si>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</si>
  <si>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</si>
  <si>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</si>
  <si>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</si>
  <si>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</si>
  <si>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</si>
  <si>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</si>
  <si>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</si>
  <si>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</si>
  <si>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</si>
  <si>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</si>
  <si>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</si>
  <si>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</si>
  <si>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</si>
  <si>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</si>
  <si>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</si>
  <si>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</si>
  <si>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</si>
  <si>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</si>
  <si>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</si>
  <si>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</si>
  <si>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</si>
  <si>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</si>
  <si>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</si>
  <si>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</si>
  <si>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</si>
  <si>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</si>
  <si>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</si>
  <si>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</si>
  <si>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</si>
  <si>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</si>
  <si>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</si>
  <si>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</si>
  <si>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</si>
  <si>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</si>
  <si>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</si>
  <si>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</si>
  <si>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</si>
  <si>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</si>
  <si>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</si>
  <si>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</si>
  <si>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</si>
  <si>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</si>
  <si>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</si>
  <si>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</si>
  <si>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</si>
  <si>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</si>
  <si>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</si>
  <si>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</si>
  <si>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</si>
  <si>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</si>
  <si>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</si>
  <si>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</si>
  <si>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</si>
  <si>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</si>
  <si>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</si>
  <si>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</si>
  <si>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</si>
  <si>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</si>
  <si>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</si>
  <si>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</si>
  <si>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</si>
  <si>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</si>
  <si>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</si>
  <si>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</si>
  <si>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</si>
  <si>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</si>
  <si>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</si>
  <si>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</si>
  <si>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</si>
  <si>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</si>
  <si>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</si>
  <si>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</si>
  <si>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</si>
  <si>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</si>
  <si>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</si>
  <si>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</si>
  <si>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</si>
  <si>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</si>
  <si>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</si>
  <si>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</si>
  <si>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</si>
  <si>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</si>
  <si>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</si>
  <si>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</si>
  <si>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</si>
  <si>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</si>
  <si>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</si>
  <si>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</si>
  <si>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</si>
  <si>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</si>
  <si>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</si>
  <si>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</si>
  <si>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</si>
  <si>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</si>
  <si>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</si>
  <si>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</si>
  <si>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</si>
  <si>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</si>
  <si>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</si>
  <si>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</si>
  <si>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</si>
  <si>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</si>
  <si>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</si>
  <si>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</si>
  <si>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</si>
  <si>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</si>
  <si>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</si>
  <si>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</si>
  <si>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</si>
  <si>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</si>
  <si>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</si>
  <si>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</si>
  <si>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</si>
  <si>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</si>
  <si>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</si>
  <si>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</si>
  <si>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</si>
  <si>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</si>
  <si>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</si>
  <si>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</si>
  <si>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</si>
  <si>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</si>
  <si>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</si>
  <si>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</si>
  <si>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</si>
  <si>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</si>
  <si>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</si>
  <si>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</si>
  <si>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</si>
  <si>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</si>
  <si>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</si>
  <si>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</si>
  <si>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</si>
  <si>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</si>
  <si>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</si>
  <si>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</si>
  <si>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</si>
  <si>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</si>
  <si>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</si>
  <si>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</si>
  <si>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</si>
  <si>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</si>
  <si>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</si>
  <si>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</si>
  <si>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</si>
  <si>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</si>
  <si>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</si>
  <si>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</si>
  <si>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</si>
  <si>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</si>
  <si>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</si>
  <si>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</si>
  <si>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福島県桑折町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</si>
  <si>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</si>
  <si>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</si>
  <si>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</si>
  <si>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</si>
  <si>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</si>
  <si>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</si>
  <si>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</si>
  <si>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</si>
  <si>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</si>
  <si>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</si>
  <si>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</si>
  <si>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</si>
  <si>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</si>
  <si>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</si>
  <si>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</si>
  <si>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</si>
  <si>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</si>
  <si>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</si>
  <si>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</si>
  <si>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</si>
  <si>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</si>
  <si>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</si>
  <si>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</si>
  <si>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</si>
  <si>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</si>
  <si>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</si>
  <si>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</si>
  <si>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</si>
  <si>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</si>
  <si>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</si>
  <si>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</si>
  <si>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</si>
  <si>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</si>
  <si>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</si>
  <si>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</si>
  <si>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</si>
  <si>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</si>
  <si>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</si>
  <si>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</si>
  <si>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</si>
  <si>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</si>
  <si>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</si>
  <si>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</si>
  <si>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</si>
  <si>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</si>
  <si>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</si>
  <si>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</si>
  <si>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</si>
  <si>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</si>
  <si>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</si>
  <si>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</si>
  <si>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</si>
  <si>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</si>
  <si>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</si>
  <si>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</si>
  <si>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</si>
  <si>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</si>
  <si>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</si>
  <si>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</si>
  <si>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</si>
  <si>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</si>
  <si>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</si>
  <si>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</si>
  <si>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</si>
  <si>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</si>
  <si>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</si>
  <si>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</si>
  <si>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</si>
  <si>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</si>
  <si>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</si>
  <si>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</si>
  <si>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</si>
  <si>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</si>
  <si>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</si>
  <si>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</si>
  <si>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</si>
  <si>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</si>
  <si>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</si>
  <si>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</si>
  <si>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</si>
  <si>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</si>
  <si>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</si>
  <si>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</si>
  <si>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</si>
  <si>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</si>
  <si>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</si>
  <si>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</si>
  <si>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</si>
  <si>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</si>
  <si>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</si>
  <si>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</si>
  <si>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</si>
  <si>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</si>
  <si>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</si>
  <si>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</si>
  <si>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</si>
  <si>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</si>
  <si>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</si>
  <si>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</si>
  <si>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</si>
  <si>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</si>
  <si>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</si>
  <si>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</si>
  <si>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</si>
  <si>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</si>
  <si>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</si>
  <si>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</si>
  <si>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</si>
  <si>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</si>
  <si>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</si>
  <si>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</si>
  <si>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</si>
  <si>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</si>
  <si>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</si>
  <si>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</si>
  <si>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</si>
  <si>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</si>
  <si>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</si>
  <si>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</si>
  <si>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</si>
  <si>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</si>
  <si>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</si>
  <si>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</si>
  <si>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</si>
  <si>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</si>
  <si>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</si>
  <si>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</si>
  <si>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</si>
  <si>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</si>
  <si>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</si>
  <si>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</si>
  <si>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</si>
  <si>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</si>
  <si>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</si>
  <si>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</si>
  <si>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</si>
  <si>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</si>
  <si>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</si>
  <si>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</si>
  <si>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</si>
  <si>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</si>
  <si>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</si>
  <si>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</si>
  <si>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</si>
  <si>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</si>
  <si>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</si>
  <si>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</si>
  <si>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</si>
  <si>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</si>
  <si>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福島県桑折町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</si>
  <si>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</si>
  <si>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</si>
  <si>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</si>
  <si>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</si>
  <si>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</si>
  <si>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</si>
  <si>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</si>
  <si>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</si>
  <si>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</si>
  <si>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</si>
  <si>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</si>
  <si>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</si>
  <si>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</si>
  <si>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</si>
  <si>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</si>
  <si>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</si>
  <si>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</si>
  <si>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</si>
  <si>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</si>
  <si>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</si>
  <si>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</si>
  <si>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</si>
  <si>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</si>
  <si>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</si>
  <si>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</si>
  <si>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</si>
  <si>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</si>
  <si>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</si>
  <si>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</si>
  <si>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</si>
  <si>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</si>
  <si>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</si>
  <si>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</si>
  <si>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</si>
  <si>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</si>
  <si>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</si>
  <si>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</si>
  <si>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</si>
  <si>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</si>
  <si>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</si>
  <si>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</si>
  <si>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</si>
  <si>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</si>
  <si>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</si>
  <si>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</si>
  <si>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</si>
  <si>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</si>
  <si>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</si>
  <si>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</si>
  <si>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</si>
  <si>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</si>
  <si>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</si>
  <si>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</si>
  <si>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</si>
  <si>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</si>
  <si>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</si>
  <si>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</si>
  <si>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</si>
  <si>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</si>
  <si>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</si>
  <si>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</si>
  <si>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</si>
  <si>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</si>
  <si>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</si>
  <si>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</si>
  <si>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</si>
  <si>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</si>
  <si>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</si>
  <si>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</si>
  <si>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</si>
  <si>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</si>
  <si>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</si>
  <si>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</si>
  <si>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</si>
  <si>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</si>
  <si>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</si>
  <si>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</si>
  <si>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</si>
  <si>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</si>
  <si>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</si>
  <si>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</si>
  <si>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</si>
  <si>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</si>
  <si>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</si>
  <si>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</si>
  <si>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</si>
  <si>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</si>
  <si>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</si>
  <si>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</si>
  <si>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</si>
  <si>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</si>
  <si>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</si>
  <si>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</si>
  <si>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</si>
  <si>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</si>
  <si>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</si>
  <si>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</si>
  <si>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</si>
  <si>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</si>
  <si>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</si>
  <si>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</si>
  <si>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</si>
  <si>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</si>
  <si>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</si>
  <si>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</si>
  <si>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</si>
  <si>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</si>
  <si>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</si>
  <si>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</si>
  <si>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</si>
  <si>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</si>
  <si>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</si>
  <si>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</si>
  <si>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</si>
  <si>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</si>
  <si>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</si>
  <si>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</si>
  <si>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</si>
  <si>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</si>
  <si>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</si>
  <si>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</si>
  <si>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</si>
  <si>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</si>
  <si>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</si>
  <si>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</si>
  <si>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</si>
  <si>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</si>
  <si>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</si>
  <si>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</si>
  <si>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</si>
  <si>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</si>
  <si>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</si>
  <si>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</si>
  <si>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</si>
  <si>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</si>
  <si>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</si>
  <si>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</si>
  <si>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</si>
  <si>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</si>
  <si>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</si>
  <si>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</si>
  <si>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</si>
  <si>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</si>
  <si>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</si>
  <si>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</si>
  <si>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</si>
  <si>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</si>
  <si>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</si>
  <si>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</si>
  <si>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</si>
  <si>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</si>
  <si>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</si>
  <si>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</si>
  <si>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</si>
  <si>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</si>
  <si>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</si>
  <si>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</si>
  <si>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</si>
  <si>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</si>
  <si>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</si>
  <si>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</si>
  <si>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</si>
  <si>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</si>
  <si>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</si>
  <si>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</si>
  <si>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</si>
  <si>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</si>
  <si>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</si>
  <si>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</si>
  <si>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</si>
  <si>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</si>
  <si>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</si>
  <si>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</si>
  <si>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</si>
  <si>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</si>
  <si>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</si>
  <si>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</si>
  <si>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</si>
  <si>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</si>
  <si>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</si>
  <si>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</si>
  <si>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</si>
  <si>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</si>
  <si>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</si>
  <si>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</si>
  <si>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</si>
  <si>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</si>
  <si>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</si>
  <si>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</si>
  <si>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</si>
  <si>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</si>
  <si>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</si>
  <si>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</si>
  <si>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</si>
  <si>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7.16</t>
  </si>
  <si>
    <t>▲ 10.45</t>
  </si>
  <si>
    <t>▲ 11.92</t>
  </si>
  <si>
    <t>▲ 8.61</t>
  </si>
  <si>
    <t>水道事業会計</t>
  </si>
  <si>
    <t>一般会計</t>
  </si>
  <si>
    <t>国民健康保険特別会計（事業勘定）</t>
  </si>
  <si>
    <t>介護保険特別会計（保険事業勘定）</t>
  </si>
  <si>
    <t>公共下水道事業特別会計</t>
  </si>
  <si>
    <t>後期高齢者医療特別会計</t>
  </si>
  <si>
    <t>その他会計（赤字）</t>
  </si>
  <si>
    <t>その他会計（黒字）</t>
  </si>
  <si>
    <t>◯</t>
    <phoneticPr fontId="2"/>
  </si>
  <si>
    <t>福島地方土地開発公社</t>
    <rPh sb="0" eb="10">
      <t>フクシマチホウトチカイハツコウシャ</t>
    </rPh>
    <phoneticPr fontId="2"/>
  </si>
  <si>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</si>
  <si>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</si>
  <si>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</si>
  <si>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</si>
  <si>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</si>
  <si>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</si>
  <si>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</si>
  <si>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</si>
  <si>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</si>
  <si>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</si>
  <si>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</si>
  <si>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</si>
  <si>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</si>
  <si>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役場庁舎建設基金</t>
  </si>
  <si>
    <t>ふれあい福祉基金</t>
  </si>
  <si>
    <t>長期避難者生活拠点形成交付金基金</t>
  </si>
  <si>
    <t>文教施設建設基金</t>
  </si>
  <si>
    <t>公共施設維持管理基金</t>
  </si>
  <si>
    <t>(一財)桑折町振興公社</t>
    <rPh sb="1" eb="2">
      <t>イチ</t>
    </rPh>
    <rPh sb="2" eb="4">
      <t>ザイ</t>
    </rPh>
    <rPh sb="4" eb="7">
      <t>コオリマチ</t>
    </rPh>
    <rPh sb="7" eb="11">
      <t>シンコウコウシャ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</si>
  <si>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</si>
  <si>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</si>
  <si>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</si>
  <si>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</si>
  <si>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</si>
  <si>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</si>
  <si>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</si>
  <si>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</si>
  <si>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</si>
  <si>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</si>
  <si>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</si>
  <si>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</si>
  <si>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実質公債費比率及び将来負担比率は、近年ほぼ横這いで推移している。今後、庁舎建設を予定しており、上昇に転じることが予想される。急激な上昇にならないよう健全な財政運営に努めていく。</t>
    <rPh sb="0" eb="2">
      <t>ジッシツ</t>
    </rPh>
    <rPh sb="2" eb="5">
      <t>コウサイヒ</t>
    </rPh>
    <rPh sb="5" eb="7">
      <t>ヒリツ</t>
    </rPh>
    <rPh sb="7" eb="8">
      <t>オヨ</t>
    </rPh>
    <rPh sb="9" eb="11">
      <t>ショウライ</t>
    </rPh>
    <rPh sb="11" eb="13">
      <t>フタン</t>
    </rPh>
    <rPh sb="13" eb="15">
      <t>ヒリツ</t>
    </rPh>
    <rPh sb="17" eb="19">
      <t>キンネン</t>
    </rPh>
    <rPh sb="21" eb="23">
      <t>ヨコバ</t>
    </rPh>
    <rPh sb="25" eb="27">
      <t>スイイ</t>
    </rPh>
    <rPh sb="32" eb="34">
      <t>コンゴ</t>
    </rPh>
    <rPh sb="35" eb="37">
      <t>チョウシャ</t>
    </rPh>
    <rPh sb="37" eb="39">
      <t>ケンセツ</t>
    </rPh>
    <rPh sb="40" eb="42">
      <t>ヨテイ</t>
    </rPh>
    <rPh sb="47" eb="49">
      <t>ジョウショウ</t>
    </rPh>
    <rPh sb="50" eb="51">
      <t>テン</t>
    </rPh>
    <rPh sb="56" eb="58">
      <t>ヨソウ</t>
    </rPh>
    <rPh sb="62" eb="64">
      <t>キュウゲキ</t>
    </rPh>
    <rPh sb="65" eb="67">
      <t>ジョウショウ</t>
    </rPh>
    <rPh sb="74" eb="76">
      <t>ケンゼン</t>
    </rPh>
    <rPh sb="77" eb="79">
      <t>ザイセイ</t>
    </rPh>
    <rPh sb="79" eb="81">
      <t>ウンエイ</t>
    </rPh>
    <rPh sb="82" eb="83">
      <t>ツト</t>
    </rPh>
    <phoneticPr fontId="5"/>
  </si>
  <si>
    <t xml:space="preserve">・債務負担行為に基づく支出予定額や退職手当負担見込額等が減少したことにより将来負担比率は減少傾向にある。
・有形固定資産減価償却率が類似団体より低い傾向にある。しかし、近年は施設老朽化が進行しているため、平成27年12月に「公共施設等総合管理計画」を策定し、同計画に基づき、適正な運用管理に取り組んでいく。
</t>
    <rPh sb="1" eb="3">
      <t>サイム</t>
    </rPh>
    <rPh sb="3" eb="5">
      <t>フタン</t>
    </rPh>
    <rPh sb="5" eb="7">
      <t>コウイ</t>
    </rPh>
    <rPh sb="8" eb="9">
      <t>モト</t>
    </rPh>
    <rPh sb="11" eb="13">
      <t>シシュツ</t>
    </rPh>
    <rPh sb="13" eb="15">
      <t>ヨテイ</t>
    </rPh>
    <rPh sb="15" eb="16">
      <t>ガク</t>
    </rPh>
    <rPh sb="17" eb="19">
      <t>タイショク</t>
    </rPh>
    <rPh sb="19" eb="21">
      <t>テアテ</t>
    </rPh>
    <rPh sb="21" eb="23">
      <t>フタン</t>
    </rPh>
    <rPh sb="23" eb="25">
      <t>ミコ</t>
    </rPh>
    <rPh sb="25" eb="26">
      <t>ガク</t>
    </rPh>
    <rPh sb="26" eb="27">
      <t>ナド</t>
    </rPh>
    <rPh sb="28" eb="30">
      <t>ゲンショウ</t>
    </rPh>
    <rPh sb="37" eb="39">
      <t>ショウライ</t>
    </rPh>
    <rPh sb="39" eb="41">
      <t>フタン</t>
    </rPh>
    <rPh sb="41" eb="43">
      <t>ヒリツ</t>
    </rPh>
    <rPh sb="44" eb="46">
      <t>ゲンショウ</t>
    </rPh>
    <rPh sb="46" eb="48">
      <t>ケイコウ</t>
    </rPh>
    <rPh sb="129" eb="130">
      <t>ドウ</t>
    </rPh>
    <rPh sb="130" eb="132">
      <t>ケイカク</t>
    </rPh>
    <rPh sb="133" eb="134">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</si>
</sst>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quot;¥&quot;#,##0_);[Red]\(&quot;¥&quot;#,##0\)"/>
    <numFmt numFmtId="192"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xf numFmtId="191" fontId="12" fillId="0" borderId="0" applyFont="0" applyFill="0" applyBorder="0" applyAlignment="0" applyProtection="0">
      <alignment vertical="center"/>
    </xf>
    <xf numFmtId="191" fontId="12" fillId="0" borderId="0" applyFont="0" applyFill="0" applyBorder="0" applyAlignment="0" applyProtection="0"/>
    <xf numFmtId="0" fontId="36"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7" fillId="0" borderId="0" xfId="46"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7">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2 2" xfId="44"/>
    <cellStyle name="通貨 3" xfId="29"/>
    <cellStyle name="通貨 3 2" xfId="45"/>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7 2" xfId="46"/>
    <cellStyle name="標準 8" xfId="43"/>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3148-4D0C-A06C-85FAB3D0FC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143250</c:v>
                </c:pt>
                <c:pt idx="1">
                  <c:v>117329</c:v>
                </c:pt>
                <c:pt idx="2">
                  <c:v>218309</c:v>
                </c:pt>
                <c:pt idx="3">
                  <c:v>149238</c:v>
                </c:pt>
                <c:pt idx="4">
                  <c:v>53745</c:v>
                </c:pt>
              </c:numCache>
            </c:numRef>
          </c:val>
          <c:smooth val="0"/>
          <c:extLst xmlns:c16r2="http://schemas.microsoft.com/office/drawing/2015/06/chart">
            <c:ext xmlns:c16="http://schemas.microsoft.com/office/drawing/2014/chart" uri="{C3380CC4-5D6E-409C-BE32-E72D297353CC}">
              <c16:uniqueId val="{00000001-3148-4D0C-A06C-85FAB3D0FC49}"/>
            </c:ext>
          </c:extLst>
        </c:ser>
        <c:dLbls>
          <c:showLegendKey val="0"/>
          <c:showVal val="0"/>
          <c:showCatName val="0"/>
          <c:showSerName val="0"/>
          <c:showPercent val="0"/>
          <c:showBubbleSize val="0"/>
        </c:dLbls>
        <c:marker val="1"/>
        <c:smooth val="0"/>
        <c:axId val="126361600"/>
        <c:axId val="126363136"/>
      </c:lineChart>
      <c:catAx>
        <c:axId val="12636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63136"/>
        <c:crosses val="autoZero"/>
        <c:auto val="1"/>
        <c:lblAlgn val="ctr"/>
        <c:lblOffset val="100"/>
        <c:tickLblSkip val="1"/>
        <c:tickMarkSkip val="1"/>
        <c:noMultiLvlLbl val="0"/>
      </c:catAx>
      <c:valAx>
        <c:axId val="1263631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6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8.9499999999999993</c:v>
                </c:pt>
                <c:pt idx="1">
                  <c:v>7.96</c:v>
                </c:pt>
                <c:pt idx="2">
                  <c:v>14.79</c:v>
                </c:pt>
                <c:pt idx="3">
                  <c:v>8.89</c:v>
                </c:pt>
                <c:pt idx="4">
                  <c:v>6.28</c:v>
                </c:pt>
              </c:numCache>
            </c:numRef>
          </c:val>
          <c:extLst xmlns:c16r2="http://schemas.microsoft.com/office/drawing/2015/06/chart">
            <c:ext xmlns:c16="http://schemas.microsoft.com/office/drawing/2014/chart" uri="{C3380CC4-5D6E-409C-BE32-E72D297353CC}">
              <c16:uniqueId val="{00000000-2979-4B16-8F6B-8FCFEE9252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30.59</c:v>
                </c:pt>
                <c:pt idx="1">
                  <c:v>27.12</c:v>
                </c:pt>
                <c:pt idx="2">
                  <c:v>26.04</c:v>
                </c:pt>
                <c:pt idx="3">
                  <c:v>28.39</c:v>
                </c:pt>
                <c:pt idx="4">
                  <c:v>27.69</c:v>
                </c:pt>
              </c:numCache>
            </c:numRef>
          </c:val>
          <c:extLst xmlns:c16r2="http://schemas.microsoft.com/office/drawing/2015/06/chart">
            <c:ext xmlns:c16="http://schemas.microsoft.com/office/drawing/2014/chart" uri="{C3380CC4-5D6E-409C-BE32-E72D297353CC}">
              <c16:uniqueId val="{00000001-2979-4B16-8F6B-8FCFEE925207}"/>
            </c:ext>
          </c:extLst>
        </c:ser>
        <c:dLbls>
          <c:showLegendKey val="0"/>
          <c:showVal val="0"/>
          <c:showCatName val="0"/>
          <c:showSerName val="0"/>
          <c:showPercent val="0"/>
          <c:showBubbleSize val="0"/>
        </c:dLbls>
        <c:gapWidth val="250"/>
        <c:overlap val="100"/>
        <c:axId val="3603840"/>
        <c:axId val="13986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-7.16</c:v>
                </c:pt>
                <c:pt idx="1">
                  <c:v>-10.45</c:v>
                </c:pt>
                <c:pt idx="2">
                  <c:v>2.9</c:v>
                </c:pt>
                <c:pt idx="3">
                  <c:v>-11.92</c:v>
                </c:pt>
                <c:pt idx="4">
                  <c:v>-8.61</c:v>
                </c:pt>
              </c:numCache>
            </c:numRef>
          </c:val>
          <c:smooth val="0"/>
          <c:extLst xmlns:c16r2="http://schemas.microsoft.com/office/drawing/2015/06/chart">
            <c:ext xmlns:c16="http://schemas.microsoft.com/office/drawing/2014/chart" uri="{C3380CC4-5D6E-409C-BE32-E72D297353CC}">
              <c16:uniqueId val="{00000002-2979-4B16-8F6B-8FCFEE925207}"/>
            </c:ext>
          </c:extLst>
        </c:ser>
        <c:dLbls>
          <c:showLegendKey val="0"/>
          <c:showVal val="0"/>
          <c:showCatName val="0"/>
          <c:showSerName val="0"/>
          <c:showPercent val="0"/>
          <c:showBubbleSize val="0"/>
        </c:dLbls>
        <c:marker val="1"/>
        <c:smooth val="0"/>
        <c:axId val="3603840"/>
        <c:axId val="139867648"/>
      </c:lineChart>
      <c:catAx>
        <c:axId val="36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67648"/>
        <c:crosses val="autoZero"/>
        <c:auto val="1"/>
        <c:lblAlgn val="ctr"/>
        <c:lblOffset val="100"/>
        <c:tickLblSkip val="1"/>
        <c:tickMarkSkip val="1"/>
        <c:noMultiLvlLbl val="0"/>
      </c:catAx>
      <c:valAx>
        <c:axId val="13986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3BE-4F4F-836B-0D1440E5D2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3BE-4F4F-836B-0D1440E5D2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3BE-4F4F-836B-0D1440E5D2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3BE-4F4F-836B-0D1440E5D2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3BE-4F4F-836B-0D1440E5D2A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c:v>
                </c:pt>
                <c:pt idx="2">
                  <c:v>#N/A</c:v>
                </c:pt>
                <c:pt idx="3">
                  <c:v>0.26</c:v>
                </c:pt>
                <c:pt idx="4">
                  <c:v>#N/A</c:v>
                </c:pt>
                <c:pt idx="5">
                  <c:v>0.24</c:v>
                </c:pt>
                <c:pt idx="6">
                  <c:v>#N/A</c:v>
                </c:pt>
                <c:pt idx="7">
                  <c:v>0.28000000000000003</c:v>
                </c:pt>
                <c:pt idx="8">
                  <c:v>#N/A</c:v>
                </c:pt>
                <c:pt idx="9">
                  <c:v>0.13</c:v>
                </c:pt>
              </c:numCache>
            </c:numRef>
          </c:val>
          <c:extLst xmlns:c16r2="http://schemas.microsoft.com/office/drawing/2015/06/chart">
            <c:ext xmlns:c16="http://schemas.microsoft.com/office/drawing/2014/chart" uri="{C3380CC4-5D6E-409C-BE32-E72D297353CC}">
              <c16:uniqueId val="{00000005-53BE-4F4F-836B-0D1440E5D2A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1.36</c:v>
                </c:pt>
                <c:pt idx="2">
                  <c:v>#N/A</c:v>
                </c:pt>
                <c:pt idx="3">
                  <c:v>0.38</c:v>
                </c:pt>
                <c:pt idx="4">
                  <c:v>#N/A</c:v>
                </c:pt>
                <c:pt idx="5">
                  <c:v>1.33</c:v>
                </c:pt>
                <c:pt idx="6">
                  <c:v>#N/A</c:v>
                </c:pt>
                <c:pt idx="7">
                  <c:v>1.52</c:v>
                </c:pt>
                <c:pt idx="8">
                  <c:v>#N/A</c:v>
                </c:pt>
                <c:pt idx="9">
                  <c:v>1.84</c:v>
                </c:pt>
              </c:numCache>
            </c:numRef>
          </c:val>
          <c:extLst xmlns:c16r2="http://schemas.microsoft.com/office/drawing/2015/06/chart">
            <c:ext xmlns:c16="http://schemas.microsoft.com/office/drawing/2014/chart" uri="{C3380CC4-5D6E-409C-BE32-E72D297353CC}">
              <c16:uniqueId val="{00000006-53BE-4F4F-836B-0D1440E5D2A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2.74</c:v>
                </c:pt>
                <c:pt idx="2">
                  <c:v>#N/A</c:v>
                </c:pt>
                <c:pt idx="3">
                  <c:v>2.91</c:v>
                </c:pt>
                <c:pt idx="4">
                  <c:v>#N/A</c:v>
                </c:pt>
                <c:pt idx="5">
                  <c:v>2.29</c:v>
                </c:pt>
                <c:pt idx="6">
                  <c:v>#N/A</c:v>
                </c:pt>
                <c:pt idx="7">
                  <c:v>1.1000000000000001</c:v>
                </c:pt>
                <c:pt idx="8">
                  <c:v>#N/A</c:v>
                </c:pt>
                <c:pt idx="9">
                  <c:v>2.29</c:v>
                </c:pt>
              </c:numCache>
            </c:numRef>
          </c:val>
          <c:extLst xmlns:c16r2="http://schemas.microsoft.com/office/drawing/2015/06/chart">
            <c:ext xmlns:c16="http://schemas.microsoft.com/office/drawing/2014/chart" uri="{C3380CC4-5D6E-409C-BE32-E72D297353CC}">
              <c16:uniqueId val="{00000007-53BE-4F4F-836B-0D1440E5D2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8.94</c:v>
                </c:pt>
                <c:pt idx="2">
                  <c:v>#N/A</c:v>
                </c:pt>
                <c:pt idx="3">
                  <c:v>7.96</c:v>
                </c:pt>
                <c:pt idx="4">
                  <c:v>#N/A</c:v>
                </c:pt>
                <c:pt idx="5">
                  <c:v>14.78</c:v>
                </c:pt>
                <c:pt idx="6">
                  <c:v>#N/A</c:v>
                </c:pt>
                <c:pt idx="7">
                  <c:v>8.89</c:v>
                </c:pt>
                <c:pt idx="8">
                  <c:v>#N/A</c:v>
                </c:pt>
                <c:pt idx="9">
                  <c:v>6.28</c:v>
                </c:pt>
              </c:numCache>
            </c:numRef>
          </c:val>
          <c:extLst xmlns:c16r2="http://schemas.microsoft.com/office/drawing/2015/06/chart">
            <c:ext xmlns:c16="http://schemas.microsoft.com/office/drawing/2014/chart" uri="{C3380CC4-5D6E-409C-BE32-E72D297353CC}">
              <c16:uniqueId val="{00000008-53BE-4F4F-836B-0D1440E5D2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7.36</c:v>
                </c:pt>
                <c:pt idx="2">
                  <c:v>#N/A</c:v>
                </c:pt>
                <c:pt idx="3">
                  <c:v>6.41</c:v>
                </c:pt>
                <c:pt idx="4">
                  <c:v>#N/A</c:v>
                </c:pt>
                <c:pt idx="5">
                  <c:v>8.9</c:v>
                </c:pt>
                <c:pt idx="6">
                  <c:v>#N/A</c:v>
                </c:pt>
                <c:pt idx="7">
                  <c:v>11.28</c:v>
                </c:pt>
                <c:pt idx="8">
                  <c:v>#N/A</c:v>
                </c:pt>
                <c:pt idx="9">
                  <c:v>11.62</c:v>
                </c:pt>
              </c:numCache>
            </c:numRef>
          </c:val>
          <c:extLst xmlns:c16r2="http://schemas.microsoft.com/office/drawing/2015/06/chart">
            <c:ext xmlns:c16="http://schemas.microsoft.com/office/drawing/2014/chart" uri="{C3380CC4-5D6E-409C-BE32-E72D297353CC}">
              <c16:uniqueId val="{00000009-53BE-4F4F-836B-0D1440E5D2A5}"/>
            </c:ext>
          </c:extLst>
        </c:ser>
        <c:dLbls>
          <c:showLegendKey val="0"/>
          <c:showVal val="0"/>
          <c:showCatName val="0"/>
          <c:showSerName val="0"/>
          <c:showPercent val="0"/>
          <c:showBubbleSize val="0"/>
        </c:dLbls>
        <c:gapWidth val="150"/>
        <c:overlap val="100"/>
        <c:axId val="139982336"/>
        <c:axId val="139983872"/>
      </c:barChart>
      <c:catAx>
        <c:axId val="1399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83872"/>
        <c:crosses val="autoZero"/>
        <c:auto val="1"/>
        <c:lblAlgn val="ctr"/>
        <c:lblOffset val="100"/>
        <c:tickLblSkip val="1"/>
        <c:tickMarkSkip val="1"/>
        <c:noMultiLvlLbl val="0"/>
      </c:catAx>
      <c:valAx>
        <c:axId val="1399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8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c:v>
                </c:pt>
                <c:pt idx="5">
                  <c:v>364</c:v>
                </c:pt>
                <c:pt idx="8">
                  <c:v>358</c:v>
                </c:pt>
                <c:pt idx="11">
                  <c:v>373</c:v>
                </c:pt>
                <c:pt idx="14">
                  <c:v>380</c:v>
                </c:pt>
              </c:numCache>
            </c:numRef>
          </c:val>
          <c:extLst xmlns:c16r2="http://schemas.microsoft.com/office/drawing/2015/06/chart">
            <c:ext xmlns:c16="http://schemas.microsoft.com/office/drawing/2014/chart" uri="{C3380CC4-5D6E-409C-BE32-E72D297353CC}">
              <c16:uniqueId val="{00000000-4FAF-4220-9C00-DBC1809CB0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AF-4220-9C00-DBC1809CB0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42</c:v>
                </c:pt>
                <c:pt idx="6">
                  <c:v>104</c:v>
                </c:pt>
                <c:pt idx="9">
                  <c:v>134</c:v>
                </c:pt>
                <c:pt idx="12">
                  <c:v>88</c:v>
                </c:pt>
              </c:numCache>
            </c:numRef>
          </c:val>
          <c:extLst xmlns:c16r2="http://schemas.microsoft.com/office/drawing/2015/06/chart">
            <c:ext xmlns:c16="http://schemas.microsoft.com/office/drawing/2014/chart" uri="{C3380CC4-5D6E-409C-BE32-E72D297353CC}">
              <c16:uniqueId val="{00000002-4FAF-4220-9C00-DBC1809CB0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52</c:v>
                </c:pt>
                <c:pt idx="6">
                  <c:v>55</c:v>
                </c:pt>
                <c:pt idx="9">
                  <c:v>69</c:v>
                </c:pt>
                <c:pt idx="12">
                  <c:v>81</c:v>
                </c:pt>
              </c:numCache>
            </c:numRef>
          </c:val>
          <c:extLst xmlns:c16r2="http://schemas.microsoft.com/office/drawing/2015/06/chart">
            <c:ext xmlns:c16="http://schemas.microsoft.com/office/drawing/2014/chart" uri="{C3380CC4-5D6E-409C-BE32-E72D297353CC}">
              <c16:uniqueId val="{00000003-4FAF-4220-9C00-DBC1809CB0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122</c:v>
                </c:pt>
                <c:pt idx="6">
                  <c:v>124</c:v>
                </c:pt>
                <c:pt idx="9">
                  <c:v>130</c:v>
                </c:pt>
                <c:pt idx="12">
                  <c:v>132</c:v>
                </c:pt>
              </c:numCache>
            </c:numRef>
          </c:val>
          <c:extLst xmlns:c16r2="http://schemas.microsoft.com/office/drawing/2015/06/chart">
            <c:ext xmlns:c16="http://schemas.microsoft.com/office/drawing/2014/chart" uri="{C3380CC4-5D6E-409C-BE32-E72D297353CC}">
              <c16:uniqueId val="{00000004-4FAF-4220-9C00-DBC1809CB0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AF-4220-9C00-DBC1809CB0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AF-4220-9C00-DBC1809CB0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450</c:v>
                </c:pt>
                <c:pt idx="3">
                  <c:v>441</c:v>
                </c:pt>
                <c:pt idx="6">
                  <c:v>420</c:v>
                </c:pt>
                <c:pt idx="9">
                  <c:v>430</c:v>
                </c:pt>
                <c:pt idx="12">
                  <c:v>432</c:v>
                </c:pt>
              </c:numCache>
            </c:numRef>
          </c:val>
          <c:extLst xmlns:c16r2="http://schemas.microsoft.com/office/drawing/2015/06/chart">
            <c:ext xmlns:c16="http://schemas.microsoft.com/office/drawing/2014/chart" uri="{C3380CC4-5D6E-409C-BE32-E72D297353CC}">
              <c16:uniqueId val="{00000007-4FAF-4220-9C00-DBC1809CB087}"/>
            </c:ext>
          </c:extLst>
        </c:ser>
        <c:dLbls>
          <c:showLegendKey val="0"/>
          <c:showVal val="0"/>
          <c:showCatName val="0"/>
          <c:showSerName val="0"/>
          <c:showPercent val="0"/>
          <c:showBubbleSize val="0"/>
        </c:dLbls>
        <c:gapWidth val="100"/>
        <c:overlap val="100"/>
        <c:axId val="130614784"/>
        <c:axId val="13061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333</c:v>
                </c:pt>
                <c:pt idx="2">
                  <c:v>#N/A</c:v>
                </c:pt>
                <c:pt idx="3">
                  <c:v>#N/A</c:v>
                </c:pt>
                <c:pt idx="4">
                  <c:v>293</c:v>
                </c:pt>
                <c:pt idx="5">
                  <c:v>#N/A</c:v>
                </c:pt>
                <c:pt idx="6">
                  <c:v>#N/A</c:v>
                </c:pt>
                <c:pt idx="7">
                  <c:v>345</c:v>
                </c:pt>
                <c:pt idx="8">
                  <c:v>#N/A</c:v>
                </c:pt>
                <c:pt idx="9">
                  <c:v>#N/A</c:v>
                </c:pt>
                <c:pt idx="10">
                  <c:v>390</c:v>
                </c:pt>
                <c:pt idx="11">
                  <c:v>#N/A</c:v>
                </c:pt>
                <c:pt idx="12">
                  <c:v>#N/A</c:v>
                </c:pt>
                <c:pt idx="13">
                  <c:v>353</c:v>
                </c:pt>
                <c:pt idx="14">
                  <c:v>#N/A</c:v>
                </c:pt>
              </c:numCache>
            </c:numRef>
          </c:val>
          <c:smooth val="0"/>
          <c:extLst xmlns:c16r2="http://schemas.microsoft.com/office/drawing/2015/06/chart">
            <c:ext xmlns:c16="http://schemas.microsoft.com/office/drawing/2014/chart" uri="{C3380CC4-5D6E-409C-BE32-E72D297353CC}">
              <c16:uniqueId val="{00000008-4FAF-4220-9C00-DBC1809CB087}"/>
            </c:ext>
          </c:extLst>
        </c:ser>
        <c:dLbls>
          <c:showLegendKey val="0"/>
          <c:showVal val="0"/>
          <c:showCatName val="0"/>
          <c:showSerName val="0"/>
          <c:showPercent val="0"/>
          <c:showBubbleSize val="0"/>
        </c:dLbls>
        <c:marker val="1"/>
        <c:smooth val="0"/>
        <c:axId val="130614784"/>
        <c:axId val="130616704"/>
      </c:lineChart>
      <c:catAx>
        <c:axId val="1306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16704"/>
        <c:crosses val="autoZero"/>
        <c:auto val="1"/>
        <c:lblAlgn val="ctr"/>
        <c:lblOffset val="100"/>
        <c:tickLblSkip val="1"/>
        <c:tickMarkSkip val="1"/>
        <c:noMultiLvlLbl val="0"/>
      </c:catAx>
      <c:valAx>
        <c:axId val="13061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4337</c:v>
                </c:pt>
                <c:pt idx="5">
                  <c:v>4341</c:v>
                </c:pt>
                <c:pt idx="8">
                  <c:v>4356</c:v>
                </c:pt>
                <c:pt idx="11">
                  <c:v>4445</c:v>
                </c:pt>
                <c:pt idx="14">
                  <c:v>4364</c:v>
                </c:pt>
              </c:numCache>
            </c:numRef>
          </c:val>
          <c:extLst xmlns:c16r2="http://schemas.microsoft.com/office/drawing/2015/06/chart">
            <c:ext xmlns:c16="http://schemas.microsoft.com/office/drawing/2014/chart" uri="{C3380CC4-5D6E-409C-BE32-E72D297353CC}">
              <c16:uniqueId val="{00000000-CD35-4CA5-8B28-66FDDA6F4F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c:v>
                </c:pt>
                <c:pt idx="5">
                  <c:v>56</c:v>
                </c:pt>
                <c:pt idx="8">
                  <c:v>54</c:v>
                </c:pt>
                <c:pt idx="11">
                  <c:v>38</c:v>
                </c:pt>
                <c:pt idx="14">
                  <c:v>20</c:v>
                </c:pt>
              </c:numCache>
            </c:numRef>
          </c:val>
          <c:extLst xmlns:c16r2="http://schemas.microsoft.com/office/drawing/2015/06/chart">
            <c:ext xmlns:c16="http://schemas.microsoft.com/office/drawing/2014/chart" uri="{C3380CC4-5D6E-409C-BE32-E72D297353CC}">
              <c16:uniqueId val="{00000001-CD35-4CA5-8B28-66FDDA6F4F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2903</c:v>
                </c:pt>
                <c:pt idx="5">
                  <c:v>2908</c:v>
                </c:pt>
                <c:pt idx="8">
                  <c:v>2901</c:v>
                </c:pt>
                <c:pt idx="11">
                  <c:v>3137</c:v>
                </c:pt>
                <c:pt idx="14">
                  <c:v>3010</c:v>
                </c:pt>
              </c:numCache>
            </c:numRef>
          </c:val>
          <c:extLst xmlns:c16r2="http://schemas.microsoft.com/office/drawing/2015/06/chart">
            <c:ext xmlns:c16="http://schemas.microsoft.com/office/drawing/2014/chart" uri="{C3380CC4-5D6E-409C-BE32-E72D297353CC}">
              <c16:uniqueId val="{00000002-CD35-4CA5-8B28-66FDDA6F4F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35-4CA5-8B28-66FDDA6F4F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35-4CA5-8B28-66FDDA6F4F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35-4CA5-8B28-66FDDA6F4F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981</c:v>
                </c:pt>
                <c:pt idx="3">
                  <c:v>897</c:v>
                </c:pt>
                <c:pt idx="6">
                  <c:v>810</c:v>
                </c:pt>
                <c:pt idx="9">
                  <c:v>740</c:v>
                </c:pt>
                <c:pt idx="12">
                  <c:v>685</c:v>
                </c:pt>
              </c:numCache>
            </c:numRef>
          </c:val>
          <c:extLst xmlns:c16r2="http://schemas.microsoft.com/office/drawing/2015/06/chart">
            <c:ext xmlns:c16="http://schemas.microsoft.com/office/drawing/2014/chart" uri="{C3380CC4-5D6E-409C-BE32-E72D297353CC}">
              <c16:uniqueId val="{00000006-CD35-4CA5-8B28-66FDDA6F4F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829</c:v>
                </c:pt>
                <c:pt idx="3">
                  <c:v>976</c:v>
                </c:pt>
                <c:pt idx="6">
                  <c:v>1019</c:v>
                </c:pt>
                <c:pt idx="9">
                  <c:v>977</c:v>
                </c:pt>
                <c:pt idx="12">
                  <c:v>903</c:v>
                </c:pt>
              </c:numCache>
            </c:numRef>
          </c:val>
          <c:extLst xmlns:c16r2="http://schemas.microsoft.com/office/drawing/2015/06/chart">
            <c:ext xmlns:c16="http://schemas.microsoft.com/office/drawing/2014/chart" uri="{C3380CC4-5D6E-409C-BE32-E72D297353CC}">
              <c16:uniqueId val="{00000007-CD35-4CA5-8B28-66FDDA6F4F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1439</c:v>
                </c:pt>
                <c:pt idx="3">
                  <c:v>1197</c:v>
                </c:pt>
                <c:pt idx="6">
                  <c:v>1305</c:v>
                </c:pt>
                <c:pt idx="9">
                  <c:v>1370</c:v>
                </c:pt>
                <c:pt idx="12">
                  <c:v>1343</c:v>
                </c:pt>
              </c:numCache>
            </c:numRef>
          </c:val>
          <c:extLst xmlns:c16r2="http://schemas.microsoft.com/office/drawing/2015/06/chart">
            <c:ext xmlns:c16="http://schemas.microsoft.com/office/drawing/2014/chart" uri="{C3380CC4-5D6E-409C-BE32-E72D297353CC}">
              <c16:uniqueId val="{00000008-CD35-4CA5-8B28-66FDDA6F4F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370</c:v>
                </c:pt>
                <c:pt idx="3">
                  <c:v>424</c:v>
                </c:pt>
                <c:pt idx="6">
                  <c:v>388</c:v>
                </c:pt>
                <c:pt idx="9">
                  <c:v>352</c:v>
                </c:pt>
                <c:pt idx="12">
                  <c:v>264</c:v>
                </c:pt>
              </c:numCache>
            </c:numRef>
          </c:val>
          <c:extLst xmlns:c16r2="http://schemas.microsoft.com/office/drawing/2015/06/chart">
            <c:ext xmlns:c16="http://schemas.microsoft.com/office/drawing/2014/chart" uri="{C3380CC4-5D6E-409C-BE32-E72D297353CC}">
              <c16:uniqueId val="{00000009-CD35-4CA5-8B28-66FDDA6F4F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4334</c:v>
                </c:pt>
                <c:pt idx="3">
                  <c:v>4171</c:v>
                </c:pt>
                <c:pt idx="6">
                  <c:v>4291</c:v>
                </c:pt>
                <c:pt idx="9">
                  <c:v>4497</c:v>
                </c:pt>
                <c:pt idx="12">
                  <c:v>4424</c:v>
                </c:pt>
              </c:numCache>
            </c:numRef>
          </c:val>
          <c:extLst xmlns:c16r2="http://schemas.microsoft.com/office/drawing/2015/06/chart">
            <c:ext xmlns:c16="http://schemas.microsoft.com/office/drawing/2014/chart" uri="{C3380CC4-5D6E-409C-BE32-E72D297353CC}">
              <c16:uniqueId val="{0000000A-CD35-4CA5-8B28-66FDDA6F4F18}"/>
            </c:ext>
          </c:extLst>
        </c:ser>
        <c:dLbls>
          <c:showLegendKey val="0"/>
          <c:showVal val="0"/>
          <c:showCatName val="0"/>
          <c:showSerName val="0"/>
          <c:showPercent val="0"/>
          <c:showBubbleSize val="0"/>
        </c:dLbls>
        <c:gapWidth val="100"/>
        <c:overlap val="100"/>
        <c:axId val="140071680"/>
        <c:axId val="14007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596</c:v>
                </c:pt>
                <c:pt idx="2">
                  <c:v>#N/A</c:v>
                </c:pt>
                <c:pt idx="3">
                  <c:v>#N/A</c:v>
                </c:pt>
                <c:pt idx="4">
                  <c:v>360</c:v>
                </c:pt>
                <c:pt idx="5">
                  <c:v>#N/A</c:v>
                </c:pt>
                <c:pt idx="6">
                  <c:v>#N/A</c:v>
                </c:pt>
                <c:pt idx="7">
                  <c:v>502</c:v>
                </c:pt>
                <c:pt idx="8">
                  <c:v>#N/A</c:v>
                </c:pt>
                <c:pt idx="9">
                  <c:v>#N/A</c:v>
                </c:pt>
                <c:pt idx="10">
                  <c:v>316</c:v>
                </c:pt>
                <c:pt idx="11">
                  <c:v>#N/A</c:v>
                </c:pt>
                <c:pt idx="12">
                  <c:v>#N/A</c:v>
                </c:pt>
                <c:pt idx="13">
                  <c:v>226</c:v>
                </c:pt>
                <c:pt idx="14">
                  <c:v>#N/A</c:v>
                </c:pt>
              </c:numCache>
            </c:numRef>
          </c:val>
          <c:smooth val="0"/>
          <c:extLst xmlns:c16r2="http://schemas.microsoft.com/office/drawing/2015/06/chart">
            <c:ext xmlns:c16="http://schemas.microsoft.com/office/drawing/2014/chart" uri="{C3380CC4-5D6E-409C-BE32-E72D297353CC}">
              <c16:uniqueId val="{0000000B-CD35-4CA5-8B28-66FDDA6F4F18}"/>
            </c:ext>
          </c:extLst>
        </c:ser>
        <c:dLbls>
          <c:showLegendKey val="0"/>
          <c:showVal val="0"/>
          <c:showCatName val="0"/>
          <c:showSerName val="0"/>
          <c:showPercent val="0"/>
          <c:showBubbleSize val="0"/>
        </c:dLbls>
        <c:marker val="1"/>
        <c:smooth val="0"/>
        <c:axId val="140071680"/>
        <c:axId val="140073600"/>
      </c:lineChart>
      <c:catAx>
        <c:axId val="1400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73600"/>
        <c:crosses val="autoZero"/>
        <c:auto val="1"/>
        <c:lblAlgn val="ctr"/>
        <c:lblOffset val="100"/>
        <c:tickLblSkip val="1"/>
        <c:tickMarkSkip val="1"/>
        <c:noMultiLvlLbl val="0"/>
      </c:catAx>
      <c:valAx>
        <c:axId val="14007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918</c:v>
                </c:pt>
                <c:pt idx="1">
                  <c:v>984</c:v>
                </c:pt>
                <c:pt idx="2">
                  <c:v>944</c:v>
                </c:pt>
              </c:numCache>
            </c:numRef>
          </c:val>
          <c:extLst xmlns:c16r2="http://schemas.microsoft.com/office/drawing/2015/06/chart">
            <c:ext xmlns:c16="http://schemas.microsoft.com/office/drawing/2014/chart" uri="{C3380CC4-5D6E-409C-BE32-E72D297353CC}">
              <c16:uniqueId val="{00000000-B1DE-4D4D-AEDC-2CC2AE1FC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134</c:v>
                </c:pt>
                <c:pt idx="2">
                  <c:v>134</c:v>
                </c:pt>
              </c:numCache>
            </c:numRef>
          </c:val>
          <c:extLst xmlns:c16r2="http://schemas.microsoft.com/office/drawing/2015/06/chart">
            <c:ext xmlns:c16="http://schemas.microsoft.com/office/drawing/2014/chart" uri="{C3380CC4-5D6E-409C-BE32-E72D297353CC}">
              <c16:uniqueId val="{00000001-B1DE-4D4D-AEDC-2CC2AE1FC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2462</c:v>
                </c:pt>
                <c:pt idx="1">
                  <c:v>1864</c:v>
                </c:pt>
                <c:pt idx="2">
                  <c:v>1860</c:v>
                </c:pt>
              </c:numCache>
            </c:numRef>
          </c:val>
          <c:extLst xmlns:c16r2="http://schemas.microsoft.com/office/drawing/2015/06/chart">
            <c:ext xmlns:c16="http://schemas.microsoft.com/office/drawing/2014/chart" uri="{C3380CC4-5D6E-409C-BE32-E72D297353CC}">
              <c16:uniqueId val="{00000002-B1DE-4D4D-AEDC-2CC2AE1FC777}"/>
            </c:ext>
          </c:extLst>
        </c:ser>
        <c:dLbls>
          <c:showLegendKey val="0"/>
          <c:showVal val="0"/>
          <c:showCatName val="0"/>
          <c:showSerName val="0"/>
          <c:showPercent val="0"/>
          <c:showBubbleSize val="0"/>
        </c:dLbls>
        <c:gapWidth val="120"/>
        <c:overlap val="100"/>
        <c:axId val="130443520"/>
        <c:axId val="130445312"/>
      </c:barChart>
      <c:catAx>
        <c:axId val="1304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445312"/>
        <c:crosses val="autoZero"/>
        <c:auto val="1"/>
        <c:lblAlgn val="ctr"/>
        <c:lblOffset val="100"/>
        <c:tickLblSkip val="1"/>
        <c:tickMarkSkip val="1"/>
        <c:noMultiLvlLbl val="0"/>
      </c:catAx>
      <c:valAx>
        <c:axId val="130445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4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{A04A6FE9-ECCB-4A60-8333-0360D183D5E4}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45-470E-887B-EF83B17779D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{BD73A139-F600-407F-B91E-2E89E556BFEC}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45-470E-887B-EF83B17779D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{03379EDF-9C74-40C7-94B9-C883A6163D94}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45-470E-887B-EF83B17779D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{0AFEE1D8-B4A9-49B7-89BC-06D0A42FF6C3}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45-470E-887B-EF83B17779D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{0B9DCF7D-6D3E-49B6-8699-C53D5815B836}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45-470E-887B-EF83B17779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{F45BC5C8-C71A-4A63-B0C3-87B320EE835F}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45-470E-887B-EF83B17779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{198846CE-9787-4EFC-90AC-E20CC507D6D1}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45-470E-887B-EF83B17779D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{A9ACD9BC-B28E-4127-8EB7-5A5BF5351D68}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45-470E-887B-EF83B17779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{0691C354-C3E6-4476-AE6F-2BD17E4E9991}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45-470E-887B-EF83B17779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c:v>
                </c:pt>
              </c:numCache>
            </c:numRef>
          </c:xVal>
          <c:yVal>
            <c:numRef>
              <c:f>公会計指標分析・財政指標組合せ分析表!$BP$51:$DC$51</c:f>
              <c:numCache>
                <c:formatCode>#,##0.0;"▲ "#,##0.0</c:formatCode>
                <c:ptCount val="40"/>
                <c:pt idx="24">
                  <c:v>10.1</c:v>
                </c:pt>
              </c:numCache>
            </c:numRef>
          </c:yVal>
          <c:smooth val="0"/>
          <c:extLst xmlns:c16r2="http://schemas.microsoft.com/office/drawing/2015/06/chart">
            <c:ext xmlns:c16="http://schemas.microsoft.com/office/drawing/2014/chart" uri="{C3380CC4-5D6E-409C-BE32-E72D297353CC}">
              <c16:uniqueId val="{00000009-8045-470E-887B-EF83B17779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{75E27E5E-AAB8-444B-BBC1-2281889D789C}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45-470E-887B-EF83B17779D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{F1CAADDA-054C-4012-ABEE-166AF0DF48D5}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45-470E-887B-EF83B17779D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{B21A4587-3257-4795-B714-F6DCE58E9312}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45-470E-887B-EF83B17779D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{179C59AA-C661-4FE9-8796-AE15780FFFAB}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45-470E-887B-EF83B17779D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{DF88A250-3A33-451A-AB4D-83F042784753}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45-470E-887B-EF83B17779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{7258D30B-4E80-4A63-91D2-4E81FFDB77CF}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45-470E-887B-EF83B17779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{4D17BECA-2EA8-44C8-96B4-D6EAD8B814CF}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45-470E-887B-EF83B17779D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{DF19F37D-E27A-4CCB-A93E-7C6D6580A416}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45-470E-887B-EF83B17779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{5606BB72-70E9-434B-BAC4-98AFFD995FA8}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45-470E-887B-EF83B17779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xmlns:c16r2="http://schemas.microsoft.com/office/drawing/2015/06/chart">
            <c:ext xmlns:c16="http://schemas.microsoft.com/office/drawing/2014/chart" uri="{C3380CC4-5D6E-409C-BE32-E72D297353CC}">
              <c16:uniqueId val="{00000013-8045-470E-887B-EF83B17779D1}"/>
            </c:ext>
          </c:extLst>
        </c:ser>
        <c:dLbls>
          <c:showLegendKey val="0"/>
          <c:showVal val="1"/>
          <c:showCatName val="0"/>
          <c:showSerName val="0"/>
          <c:showPercent val="0"/>
          <c:showBubbleSize val="0"/>
        </c:dLbls>
        <c:axId val="36575104"/>
        <c:axId val="36605952"/>
      </c:scatterChart>
      <c:valAx>
        <c:axId val="36575104"/>
        <c:scaling>
          <c:orientation val="minMax"/>
          <c:max val="59.2"/>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05952"/>
        <c:crosses val="autoZero"/>
        <c:crossBetween val="midCat"/>
      </c:valAx>
      <c:valAx>
        <c:axId val="36605952"/>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7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{599293D1-788A-4B83-9C1F-50B3EBA6FD6A}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233-422E-A3EC-5BB3CDFB42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{60B47AF4-1443-4A60-B062-660EDB2AFFE1}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33-422E-A3EC-5BB3CDFB42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{DAD46932-4691-4EF4-A2D2-6D20830B7E7B}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33-422E-A3EC-5BB3CDFB42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{785EEB49-E5CB-4CAC-A22D-830D4F3DECED}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33-422E-A3EC-5BB3CDFB42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{F32549BF-C15E-4A32-A51F-760BBFE2F9DE}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33-422E-A3EC-5BB3CDFB429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{763A56D5-456C-407C-83B2-2A1245509B75}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233-422E-A3EC-5BB3CDFB429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{08353B78-FDE1-4EBD-87A1-9C9B0FB2AD25}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233-422E-A3EC-5BB3CDFB429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{2BC2F289-A85F-4176-8157-072A10445E3E}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233-422E-A3EC-5BB3CDFB429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{598188E9-747E-40EC-B9EE-C33592AD603E}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233-422E-A3EC-5BB3CDFB42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10.3</c:v>
                </c:pt>
                <c:pt idx="16">
                  <c:v>10.4</c:v>
                </c:pt>
                <c:pt idx="24">
                  <c:v>11</c:v>
                </c:pt>
                <c:pt idx="32">
                  <c:v>11.6</c:v>
                </c:pt>
              </c:numCache>
            </c:numRef>
          </c:xVal>
          <c:yVal>
            <c:numRef>
              <c:f>公会計指標分析・財政指標組合せ分析表!$BP$73:$DC$73</c:f>
              <c:numCache>
                <c:formatCode>#,##0.0;"▲ "#,##0.0</c:formatCode>
                <c:ptCount val="40"/>
                <c:pt idx="0">
                  <c:v>19.399999999999999</c:v>
                </c:pt>
                <c:pt idx="8">
                  <c:v>11.8</c:v>
                </c:pt>
                <c:pt idx="16">
                  <c:v>15.7</c:v>
                </c:pt>
                <c:pt idx="24">
                  <c:v>10.1</c:v>
                </c:pt>
                <c:pt idx="32">
                  <c:v>7.4</c:v>
                </c:pt>
              </c:numCache>
            </c:numRef>
          </c:yVal>
          <c:smooth val="0"/>
          <c:extLst xmlns:c16r2="http://schemas.microsoft.com/office/drawing/2015/06/chart">
            <c:ext xmlns:c16="http://schemas.microsoft.com/office/drawing/2014/chart" uri="{C3380CC4-5D6E-409C-BE32-E72D297353CC}">
              <c16:uniqueId val="{00000009-1233-422E-A3EC-5BB3CDFB42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{C4E1113B-FD8C-4C37-8427-5A745EEF10EA}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233-422E-A3EC-5BB3CDFB42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{E5950AED-9712-497A-82EB-C729D13E8CC3}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33-422E-A3EC-5BB3CDFB42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{01B4585F-94D5-4470-B673-70123B4313E7}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33-422E-A3EC-5BB3CDFB42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{AC1246A9-5625-4CDA-857E-F33470AEED8B}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33-422E-A3EC-5BB3CDFB42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{C6A86410-C58D-419D-9F4C-D1CBB2EB325E}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33-422E-A3EC-5BB3CDFB429F}"/>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{7DEBB61C-7D0F-441E-8E79-80E59B4A3D40}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233-422E-A3EC-5BB3CDFB429F}"/>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{977B6F35-BBEF-44EB-8CD5-4CD50CE3D65F}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233-422E-A3EC-5BB3CDFB429F}"/>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{6455B76A-7CCC-4252-BA75-C2EB0C727B5D}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233-422E-A3EC-5BB3CDFB429F}"/>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{D3373646-4038-4459-B5E7-3B0941C57EFB}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233-422E-A3EC-5BB3CDFB42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1233-422E-A3EC-5BB3CDFB429F}"/>
            </c:ext>
          </c:extLst>
        </c:ser>
        <c:dLbls>
          <c:showLegendKey val="0"/>
          <c:showVal val="1"/>
          <c:showCatName val="0"/>
          <c:showSerName val="0"/>
          <c:showPercent val="0"/>
          <c:showBubbleSize val="0"/>
        </c:dLbls>
        <c:axId val="36998528"/>
        <c:axId val="37012992"/>
      </c:scatterChart>
      <c:valAx>
        <c:axId val="36998528"/>
        <c:scaling>
          <c:orientation val="minMax"/>
          <c:max val="12.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12992"/>
        <c:crosses val="autoZero"/>
        <c:crossBetween val="midCat"/>
      </c:valAx>
      <c:valAx>
        <c:axId val="3701299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9852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大部分を占める地方債元利償還金は、近年ほぼ横這いで推移しているが、新庁舎整備に伴う起債が予定されていることから、新規地方債発行を抑制するとともに、交付税措置が有利な地方債の活用に努めながら、新庁舎整備の元金償還に備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また、分母を構成する標準財政規模については、地方交付税等に大きく左右されることから、引き続き健全な財政運営に努める。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一般会計等に係る地方債の残高は、統合幼稚園や災害公営住宅の整備に伴い、近年微増に転じている。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債務負担行為に基づく支出予定額は、新たな債務負担行為の設定がなく既設定の債務負担行為に係る支出が着実に進展したことにより減少している。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新庁舎建設に伴う地方債借入や、充当可能基金の取崩しなどにより、比率は上昇傾向になると予測されるが、今後新規事業を行う場合は、交付税</a:t>
          </a:r>
          <a:r>
            <a:rPr kumimoji="1" lang="ja-JP" altLang="en-US" sz="1400" baseline="0">
              <a:latin typeface="ＭＳ ゴシック" pitchFamily="49" charset="-128"/>
              <a:ea typeface="ＭＳ ゴシック" pitchFamily="49" charset="-128"/>
            </a:rPr>
            <a:t>算入率の高い事業を選択するなど、引き続き将来負担の軽減に努める。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福島県桑折町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節減と収入の確保を図った結果、決算剰余金の一部を財政調整基金に１億６０００万円積み立てた一方、体育施設整備に伴い「ふるさと振興基金」を約２，８００万円取り崩したこと、「がんばるふるさと・桑折応援基金」を寄附者の意思を具現化する各種事業に充当するために３，１００万円を取り崩したこと等により、基金全体としては４，３００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・役場庁舎建設事業を控えているため減少傾向にある。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・ふれあい福祉基金：高齢者等の福祉の向上及び健康の保持に資する事業、高齢者等に係るボランティア活動の活発化に資する事業その他の高齢者等保健の増進に関する事業の推進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・長期避難者生活拠点形成交付金基金：福島復興再生特別措置法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項に規定する長期避難者生活拠点形成交付金事業等に要する経費への充当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・公共施設維持管理基金：町が保有する公共施設の老朽化に伴い、今後増加する施設の維持修繕、解体等の維持管理に必要な経費への充当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・ふれあい福祉基金：振興基金との合併により２，０００万円の増加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・長期避難者生活拠点形成交付金基金：国からの交付金を積立てたことにより、３００万円の増加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・文教施設建設基金：統合に伴う幼稚園改修事業の財源として５００万円を充当したことによる減少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・役場庁舎建設基金：平成３１年度着工のため基金は減少予定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・公共施設維持管理基金：町の保有する各施設を公共施設等総合管理計画等により維持修繕、解体等を図るため減少予定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・地方税及び地方交付税の減少等に伴い財源不足を補填するために取崩したことによる減少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・財政調整基金の残高は、標準財政規模の１０％～２０％の範囲内となるように努めることとしている。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・現在は取崩等の予定はないが、基金設置条例の趣旨に鑑み、町債の償還財源に充てるべく維持していく予定である。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決算時点では固定資産台帳の整備途上につき、左記</a:t>
          </a:r>
          <a:r>
            <a:rPr kumimoji="1" lang="en-US" altLang="ja-JP" sz="1100" b="0" i="0" baseline="0">
              <a:solidFill>
                <a:schemeClr val="dk1"/>
              </a:solidFill>
              <a:effectLst/>
              <a:latin typeface="+mn-lt"/>
              <a:ea typeface="+mn-ea"/>
              <a:cs typeface="+mn-cs"/>
            </a:rPr>
            <a:t>59.0</a:t>
          </a:r>
          <a:r>
            <a:rPr kumimoji="1" lang="ja-JP" altLang="en-US" sz="1100" b="0" i="0" baseline="0">
              <a:solidFill>
                <a:schemeClr val="dk1"/>
              </a:solidFill>
              <a:effectLst/>
              <a:latin typeface="+mn-lt"/>
              <a:ea typeface="+mn-ea"/>
              <a:cs typeface="+mn-cs"/>
            </a:rPr>
            <a:t>％を暫定の値として算出した。整備後、算出した結果</a:t>
          </a:r>
          <a:r>
            <a:rPr kumimoji="1" lang="en-US" altLang="ja-JP" sz="1100" b="0" i="0" baseline="0">
              <a:solidFill>
                <a:schemeClr val="dk1"/>
              </a:solidFill>
              <a:effectLst/>
              <a:latin typeface="+mn-lt"/>
              <a:ea typeface="+mn-ea"/>
              <a:cs typeface="+mn-cs"/>
            </a:rPr>
            <a:t>45.9</a:t>
          </a:r>
          <a:r>
            <a:rPr kumimoji="1" lang="ja-JP" altLang="en-US" sz="1100" b="0" i="0" baseline="0">
              <a:solidFill>
                <a:schemeClr val="dk1"/>
              </a:solidFill>
              <a:effectLst/>
              <a:latin typeface="+mn-lt"/>
              <a:ea typeface="+mn-ea"/>
              <a:cs typeface="+mn-cs"/>
            </a:rPr>
            <a:t>％が確定値となった。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当</a:t>
          </a:r>
          <a:r>
            <a:rPr kumimoji="1" lang="ja-JP" altLang="en-US" sz="1100" b="0" i="0" baseline="0">
              <a:solidFill>
                <a:schemeClr val="dk1"/>
              </a:solidFill>
              <a:effectLst/>
              <a:latin typeface="+mn-lt"/>
              <a:ea typeface="+mn-ea"/>
              <a:cs typeface="+mn-cs"/>
            </a:rPr>
            <a:t>町</a:t>
          </a:r>
          <a:r>
            <a:rPr kumimoji="1" lang="ja-JP" altLang="ja-JP" sz="1100" b="0" i="0" baseline="0">
              <a:solidFill>
                <a:schemeClr val="dk1"/>
              </a:solidFill>
              <a:effectLst/>
              <a:latin typeface="+mn-lt"/>
              <a:ea typeface="+mn-ea"/>
              <a:cs typeface="+mn-cs"/>
            </a:rPr>
            <a:t>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年度決算時点における有形固定資産減価償却率が類似団体より低い傾向にある。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・近年は施設老朽化が進行しているため、平成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月に「公共施設等総合管理計画」を策定し、</a:t>
          </a:r>
          <a:r>
            <a:rPr kumimoji="1" lang="ja-JP" altLang="en-US" sz="1100" b="0" i="0" baseline="0">
              <a:solidFill>
                <a:schemeClr val="dk1"/>
              </a:solidFill>
              <a:effectLst/>
              <a:latin typeface="+mn-lt"/>
              <a:ea typeface="+mn-ea"/>
              <a:cs typeface="+mn-cs"/>
            </a:rPr>
            <a:t>同計画に基づき、適正な運用管理</a:t>
          </a:r>
          <a:r>
            <a:rPr kumimoji="1" lang="ja-JP" altLang="ja-JP" sz="1100" b="0" i="0" baseline="0">
              <a:solidFill>
                <a:schemeClr val="dk1"/>
              </a:solidFill>
              <a:effectLst/>
              <a:latin typeface="+mn-lt"/>
              <a:ea typeface="+mn-ea"/>
              <a:cs typeface="+mn-cs"/>
            </a:rPr>
            <a:t>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78" name="楕円 77"/>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74312</xdr:rowOff>
    </xdr:from>
    <xdr:ext cx="405111" cy="259045"/>
    <xdr:sp macro="" textlink="">
      <xdr:nvSpPr>
        <xdr:cNvPr id="79"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0"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81" name="n_1main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・新たな債務負担行為がなかったことや、既設定の債務負担行為に係る支出が着実に進展したことにより将来負担額が減少したことによるものと考えられる。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2" name="楕円 121"/>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23"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0" name="楕円 69"/>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114317</xdr:rowOff>
    </xdr:from>
    <xdr:ext cx="405111" cy="259045"/>
    <xdr:sp macro="" textlink="">
      <xdr:nvSpPr>
        <xdr:cNvPr id="71"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73" name="n_1main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31877</xdr:rowOff>
    </xdr:from>
    <xdr:to>
      <xdr:col>50</xdr:col>
      <xdr:colOff>165100</xdr:colOff>
      <xdr:row>39</xdr:row>
      <xdr:rowOff>133477</xdr:rowOff>
    </xdr:to>
    <xdr:sp macro="" textlink="">
      <xdr:nvSpPr>
        <xdr:cNvPr id="111" name="楕円 110"/>
        <xdr:cNvSpPr/>
      </xdr:nvSpPr>
      <xdr:spPr>
        <a:xfrm>
          <a:off x="9588500" y="67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124604</xdr:rowOff>
    </xdr:from>
    <xdr:ext cx="534377" cy="259045"/>
    <xdr:sp macro="" textlink="">
      <xdr:nvSpPr>
        <xdr:cNvPr id="114" name="n_1mainValue【道路】&#10;一人当たり延長"/>
        <xdr:cNvSpPr txBox="1"/>
      </xdr:nvSpPr>
      <xdr:spPr>
        <a:xfrm>
          <a:off x="9359411" y="68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54" name="楕円 153"/>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107242</xdr:rowOff>
    </xdr:from>
    <xdr:ext cx="405111" cy="259045"/>
    <xdr:sp macro="" textlink="">
      <xdr:nvSpPr>
        <xdr:cNvPr id="157" name="n_1mainValue【橋りょう・トンネル】&#10;有形固定資産減価償却率"/>
        <xdr:cNvSpPr txBox="1"/>
      </xdr:nvSpPr>
      <xdr:spPr>
        <a:xfrm>
          <a:off x="3582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29132</xdr:rowOff>
    </xdr:from>
    <xdr:to>
      <xdr:col>50</xdr:col>
      <xdr:colOff>165100</xdr:colOff>
      <xdr:row>63</xdr:row>
      <xdr:rowOff>130732</xdr:rowOff>
    </xdr:to>
    <xdr:sp macro="" textlink="">
      <xdr:nvSpPr>
        <xdr:cNvPr id="195" name="楕円 194"/>
        <xdr:cNvSpPr/>
      </xdr:nvSpPr>
      <xdr:spPr>
        <a:xfrm>
          <a:off x="9588500" y="108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38835</xdr:rowOff>
    </xdr:from>
    <xdr:ext cx="599010" cy="259045"/>
    <xdr:sp macro="" textlink="">
      <xdr:nvSpPr>
        <xdr:cNvPr id="196"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121859</xdr:rowOff>
    </xdr:from>
    <xdr:ext cx="599010" cy="259045"/>
    <xdr:sp macro="" textlink="">
      <xdr:nvSpPr>
        <xdr:cNvPr id="198" name="n_1mainValue【橋りょう・トンネル】&#10;一人当たり有形固定資産（償却資産）額"/>
        <xdr:cNvSpPr txBox="1"/>
      </xdr:nvSpPr>
      <xdr:spPr>
        <a:xfrm>
          <a:off x="9327095" y="109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109220</xdr:rowOff>
    </xdr:from>
    <xdr:to>
      <xdr:col>20</xdr:col>
      <xdr:colOff>38100</xdr:colOff>
      <xdr:row>86</xdr:row>
      <xdr:rowOff>39370</xdr:rowOff>
    </xdr:to>
    <xdr:sp macro="" textlink="">
      <xdr:nvSpPr>
        <xdr:cNvPr id="237" name="楕円 236"/>
        <xdr:cNvSpPr/>
      </xdr:nvSpPr>
      <xdr:spPr>
        <a:xfrm>
          <a:off x="3746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238"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30497</xdr:rowOff>
    </xdr:from>
    <xdr:ext cx="405111" cy="259045"/>
    <xdr:sp macro="" textlink="">
      <xdr:nvSpPr>
        <xdr:cNvPr id="240" name="n_1mainValue【公営住宅】&#10;有形固定資産減価償却率"/>
        <xdr:cNvSpPr txBox="1"/>
      </xdr:nvSpPr>
      <xdr:spPr>
        <a:xfrm>
          <a:off x="35820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149606</xdr:rowOff>
    </xdr:from>
    <xdr:to>
      <xdr:col>50</xdr:col>
      <xdr:colOff>165100</xdr:colOff>
      <xdr:row>85</xdr:row>
      <xdr:rowOff>79756</xdr:rowOff>
    </xdr:to>
    <xdr:sp macro="" textlink="">
      <xdr:nvSpPr>
        <xdr:cNvPr id="278" name="楕円 277"/>
        <xdr:cNvSpPr/>
      </xdr:nvSpPr>
      <xdr:spPr>
        <a:xfrm>
          <a:off x="9588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43324</xdr:rowOff>
    </xdr:from>
    <xdr:ext cx="469744" cy="259045"/>
    <xdr:sp macro="" textlink="">
      <xdr:nvSpPr>
        <xdr:cNvPr id="279"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70883</xdr:rowOff>
    </xdr:from>
    <xdr:ext cx="469744" cy="259045"/>
    <xdr:sp macro="" textlink="">
      <xdr:nvSpPr>
        <xdr:cNvPr id="281" name="n_1mainValue【公営住宅】&#10;一人当たり面積"/>
        <xdr:cNvSpPr txBox="1"/>
      </xdr:nvSpPr>
      <xdr:spPr>
        <a:xfrm>
          <a:off x="9391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23"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332" name="楕円 331"/>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114317</xdr:rowOff>
    </xdr:from>
    <xdr:ext cx="405111" cy="259045"/>
    <xdr:sp macro="" textlink="">
      <xdr:nvSpPr>
        <xdr:cNvPr id="333"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335" name="n_1mainValue【認定こども園・幼稚園・保育所】&#10;有形固定資産減価償却率"/>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62"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43688</xdr:rowOff>
    </xdr:from>
    <xdr:to>
      <xdr:col>112</xdr:col>
      <xdr:colOff>38100</xdr:colOff>
      <xdr:row>37</xdr:row>
      <xdr:rowOff>145288</xdr:rowOff>
    </xdr:to>
    <xdr:sp macro="" textlink="">
      <xdr:nvSpPr>
        <xdr:cNvPr id="371" name="楕円 370"/>
        <xdr:cNvSpPr/>
      </xdr:nvSpPr>
      <xdr:spPr>
        <a:xfrm>
          <a:off x="21272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143273</xdr:rowOff>
    </xdr:from>
    <xdr:ext cx="469744" cy="259045"/>
    <xdr:sp macro="" textlink="">
      <xdr:nvSpPr>
        <xdr:cNvPr id="372"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3"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161815</xdr:rowOff>
    </xdr:from>
    <xdr:ext cx="469744" cy="259045"/>
    <xdr:sp macro="" textlink="">
      <xdr:nvSpPr>
        <xdr:cNvPr id="374" name="n_1mainValue【認定こども園・幼稚園・保育所】&#10;一人当たり面積"/>
        <xdr:cNvSpPr txBox="1"/>
      </xdr:nvSpPr>
      <xdr:spPr>
        <a:xfrm>
          <a:off x="210757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05"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123916</xdr:rowOff>
    </xdr:from>
    <xdr:to>
      <xdr:col>81</xdr:col>
      <xdr:colOff>101600</xdr:colOff>
      <xdr:row>59</xdr:row>
      <xdr:rowOff>54066</xdr:rowOff>
    </xdr:to>
    <xdr:sp macro="" textlink="">
      <xdr:nvSpPr>
        <xdr:cNvPr id="414" name="楕円 413"/>
        <xdr:cNvSpPr/>
      </xdr:nvSpPr>
      <xdr:spPr>
        <a:xfrm>
          <a:off x="15430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154594</xdr:rowOff>
    </xdr:from>
    <xdr:ext cx="405111" cy="259045"/>
    <xdr:sp macro="" textlink="">
      <xdr:nvSpPr>
        <xdr:cNvPr id="415"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6"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70593</xdr:rowOff>
    </xdr:from>
    <xdr:ext cx="405111" cy="259045"/>
    <xdr:sp macro="" textlink="">
      <xdr:nvSpPr>
        <xdr:cNvPr id="417" name="n_1mainValue【学校施設】&#10;有形固定資産減価償却率"/>
        <xdr:cNvSpPr txBox="1"/>
      </xdr:nvSpPr>
      <xdr:spPr>
        <a:xfrm>
          <a:off x="15266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5"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454" name="楕円 453"/>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38981</xdr:rowOff>
    </xdr:from>
    <xdr:ext cx="469744" cy="259045"/>
    <xdr:sp macro="" textlink="">
      <xdr:nvSpPr>
        <xdr:cNvPr id="45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71645</xdr:rowOff>
    </xdr:from>
    <xdr:ext cx="469744" cy="259045"/>
    <xdr:sp macro="" textlink="">
      <xdr:nvSpPr>
        <xdr:cNvPr id="457" name="n_1mainValue【学校施設】&#10;一人当たり面積"/>
        <xdr:cNvSpPr txBox="1"/>
      </xdr:nvSpPr>
      <xdr:spPr>
        <a:xfrm>
          <a:off x="210757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482" name="直線コネクタ 48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8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84" name="直線コネクタ 48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48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488" name="フローチャート: 判断 48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489" name="フローチャート: 判断 48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90" name="フローチャート: 判断 48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496" name="楕円 495"/>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122572</xdr:rowOff>
    </xdr:from>
    <xdr:ext cx="405111" cy="259045"/>
    <xdr:sp macro="" textlink="">
      <xdr:nvSpPr>
        <xdr:cNvPr id="497" name="n_1aveValue【児童館】&#10;有形固定資産減価償却率"/>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498"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3827</xdr:rowOff>
    </xdr:from>
    <xdr:ext cx="405111" cy="259045"/>
    <xdr:sp macro="" textlink="">
      <xdr:nvSpPr>
        <xdr:cNvPr id="499" name="n_1mainValue【児童館】&#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23" name="直線コネクタ 522"/>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24"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25" name="直線コネクタ 524"/>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26"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27" name="直線コネクタ 526"/>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28" name="【児童館】&#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29" name="フローチャート: 判断 528"/>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30" name="フローチャート: 判断 529"/>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31" name="フローチャート: 判断 530"/>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37" name="楕円 53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82566</xdr:rowOff>
    </xdr:from>
    <xdr:ext cx="469744" cy="259045"/>
    <xdr:sp macro="" textlink="">
      <xdr:nvSpPr>
        <xdr:cNvPr id="538"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39"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54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65" name="直線コネクタ 564"/>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66"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7" name="直線コネクタ 566"/>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0"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1" name="フローチャート: 判断 57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72" name="フローチャート: 判断 571"/>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3" name="フローチャート: 判断 57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126364</xdr:rowOff>
    </xdr:from>
    <xdr:to>
      <xdr:col>81</xdr:col>
      <xdr:colOff>101600</xdr:colOff>
      <xdr:row>104</xdr:row>
      <xdr:rowOff>56514</xdr:rowOff>
    </xdr:to>
    <xdr:sp macro="" textlink="">
      <xdr:nvSpPr>
        <xdr:cNvPr id="579" name="楕円 578"/>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12082</xdr:rowOff>
    </xdr:from>
    <xdr:ext cx="405111" cy="259045"/>
    <xdr:sp macro="" textlink="">
      <xdr:nvSpPr>
        <xdr:cNvPr id="580"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1"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47641</xdr:rowOff>
    </xdr:from>
    <xdr:ext cx="405111" cy="259045"/>
    <xdr:sp macro="" textlink="">
      <xdr:nvSpPr>
        <xdr:cNvPr id="582" name="n_1mainValue【公民館】&#10;有形固定資産減価償却率"/>
        <xdr:cNvSpPr txBox="1"/>
      </xdr:nvSpPr>
      <xdr:spPr>
        <a:xfrm>
          <a:off x="15266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8" name="直線コネクタ 607"/>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10" name="直線コネクタ 60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1"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2" name="直線コネクタ 611"/>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13"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4" name="フローチャート: 判断 613"/>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5" name="フローチャート: 判断 614"/>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6" name="フローチャート: 判断 615"/>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51526</xdr:rowOff>
    </xdr:from>
    <xdr:to>
      <xdr:col>112</xdr:col>
      <xdr:colOff>38100</xdr:colOff>
      <xdr:row>107</xdr:row>
      <xdr:rowOff>153126</xdr:rowOff>
    </xdr:to>
    <xdr:sp macro="" textlink="">
      <xdr:nvSpPr>
        <xdr:cNvPr id="622" name="楕円 621"/>
        <xdr:cNvSpPr/>
      </xdr:nvSpPr>
      <xdr:spPr>
        <a:xfrm>
          <a:off x="2127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133729</xdr:rowOff>
    </xdr:from>
    <xdr:ext cx="469744" cy="259045"/>
    <xdr:sp macro="" textlink="">
      <xdr:nvSpPr>
        <xdr:cNvPr id="623"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4"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144253</xdr:rowOff>
    </xdr:from>
    <xdr:ext cx="469744" cy="259045"/>
    <xdr:sp macro="" textlink="">
      <xdr:nvSpPr>
        <xdr:cNvPr id="625" name="n_1mainValue【公民館】&#10;一人当たり面積"/>
        <xdr:cNvSpPr txBox="1"/>
      </xdr:nvSpPr>
      <xdr:spPr>
        <a:xfrm>
          <a:off x="210757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b="0" i="0" baseline="0">
              <a:solidFill>
                <a:schemeClr val="dk1"/>
              </a:solidFill>
              <a:effectLst/>
              <a:latin typeface="+mn-lt"/>
              <a:ea typeface="+mn-ea"/>
              <a:cs typeface="+mn-cs"/>
            </a:rPr>
            <a:t>・平成</a:t>
          </a:r>
          <a:r>
            <a:rPr kumimoji="1" lang="en-US" altLang="ja-JP" sz="1600" b="0" i="0" baseline="0">
              <a:solidFill>
                <a:schemeClr val="dk1"/>
              </a:solidFill>
              <a:effectLst/>
              <a:latin typeface="+mn-lt"/>
              <a:ea typeface="+mn-ea"/>
              <a:cs typeface="+mn-cs"/>
            </a:rPr>
            <a:t>28</a:t>
          </a:r>
          <a:r>
            <a:rPr kumimoji="1" lang="ja-JP" altLang="ja-JP" sz="1600" b="0" i="0" baseline="0">
              <a:solidFill>
                <a:schemeClr val="dk1"/>
              </a:solidFill>
              <a:effectLst/>
              <a:latin typeface="+mn-lt"/>
              <a:ea typeface="+mn-ea"/>
              <a:cs typeface="+mn-cs"/>
            </a:rPr>
            <a:t>年度決算時点では固定資産台帳の整備途上につき、</a:t>
          </a:r>
          <a:r>
            <a:rPr kumimoji="1" lang="ja-JP" altLang="en-US" sz="1600" b="0" i="0" baseline="0">
              <a:solidFill>
                <a:schemeClr val="dk1"/>
              </a:solidFill>
              <a:effectLst/>
              <a:latin typeface="+mn-lt"/>
              <a:ea typeface="+mn-ea"/>
              <a:cs typeface="+mn-cs"/>
            </a:rPr>
            <a:t>上記</a:t>
          </a:r>
          <a:r>
            <a:rPr kumimoji="1" lang="ja-JP" altLang="ja-JP" sz="1600" b="0" i="0" baseline="0">
              <a:solidFill>
                <a:schemeClr val="dk1"/>
              </a:solidFill>
              <a:effectLst/>
              <a:latin typeface="+mn-lt"/>
              <a:ea typeface="+mn-ea"/>
              <a:cs typeface="+mn-cs"/>
            </a:rPr>
            <a:t>を暫定値として算出した。整備後</a:t>
          </a:r>
          <a:r>
            <a:rPr kumimoji="1" lang="ja-JP" altLang="en-US" sz="1600" b="0" i="0" baseline="0">
              <a:solidFill>
                <a:schemeClr val="dk1"/>
              </a:solidFill>
              <a:effectLst/>
              <a:latin typeface="+mn-lt"/>
              <a:ea typeface="+mn-ea"/>
              <a:cs typeface="+mn-cs"/>
            </a:rPr>
            <a:t>の</a:t>
          </a:r>
          <a:r>
            <a:rPr kumimoji="1" lang="ja-JP" altLang="ja-JP" sz="1600" b="0" i="0" baseline="0">
              <a:solidFill>
                <a:schemeClr val="dk1"/>
              </a:solidFill>
              <a:effectLst/>
              <a:latin typeface="+mn-lt"/>
              <a:ea typeface="+mn-ea"/>
              <a:cs typeface="+mn-cs"/>
            </a:rPr>
            <a:t>確定値</a:t>
          </a:r>
          <a:r>
            <a:rPr kumimoji="1" lang="ja-JP" altLang="en-US" sz="1600" b="0" i="0" baseline="0">
              <a:solidFill>
                <a:schemeClr val="dk1"/>
              </a:solidFill>
              <a:effectLst/>
              <a:latin typeface="+mn-lt"/>
              <a:ea typeface="+mn-ea"/>
              <a:cs typeface="+mn-cs"/>
            </a:rPr>
            <a:t>については今後精査していく。</a:t>
          </a:r>
          <a:endParaRPr lang="ja-JP" altLang="ja-JP" sz="2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80"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86" name="楕円 85"/>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131335</xdr:rowOff>
    </xdr:from>
    <xdr:ext cx="405111" cy="259045"/>
    <xdr:sp macro="" textlink="">
      <xdr:nvSpPr>
        <xdr:cNvPr id="87" name="n_1mainValue【体育館・プール】&#10;有形固定資産減価償却率"/>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1" name="直線コネクタ 110"/>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2"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3" name="直線コネクタ 112"/>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4"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5" name="直線コネクタ 114"/>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6"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17" name="フローチャート: 判断 11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18" name="フローチャート: 判断 117"/>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19"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0" name="フローチャート: 判断 11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1"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26670</xdr:rowOff>
    </xdr:from>
    <xdr:to>
      <xdr:col>50</xdr:col>
      <xdr:colOff>165100</xdr:colOff>
      <xdr:row>63</xdr:row>
      <xdr:rowOff>128270</xdr:rowOff>
    </xdr:to>
    <xdr:sp macro="" textlink="">
      <xdr:nvSpPr>
        <xdr:cNvPr id="127" name="楕円 126"/>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119397</xdr:rowOff>
    </xdr:from>
    <xdr:ext cx="469744" cy="259045"/>
    <xdr:sp macro="" textlink="">
      <xdr:nvSpPr>
        <xdr:cNvPr id="128" name="n_1mainValue【体育館・プール】&#10;一人当たり面積"/>
        <xdr:cNvSpPr txBox="1"/>
      </xdr:nvSpPr>
      <xdr:spPr>
        <a:xfrm>
          <a:off x="93917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39" name="直線コネクタ 1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0" name="テキスト ボックス 1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1" name="直線コネクタ 1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2" name="テキスト ボックス 1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3" name="直線コネクタ 1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4" name="テキスト ボックス 1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5" name="直線コネクタ 1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46" name="テキスト ボックス 1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47" name="直線コネクタ 1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48" name="テキスト ボックス 1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49" name="直線コネクタ 1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0" name="テキスト ボックス 1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54" name="直線コネクタ 153"/>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55"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56" name="直線コネクタ 155"/>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58" name="直線コネクタ 1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59"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60" name="フローチャート: 判断 159"/>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61" name="フローチャート: 判断 160"/>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62"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63" name="フローチャート: 判断 162"/>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164"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111398</xdr:rowOff>
    </xdr:from>
    <xdr:to>
      <xdr:col>20</xdr:col>
      <xdr:colOff>38100</xdr:colOff>
      <xdr:row>82</xdr:row>
      <xdr:rowOff>41548</xdr:rowOff>
    </xdr:to>
    <xdr:sp macro="" textlink="">
      <xdr:nvSpPr>
        <xdr:cNvPr id="170" name="楕円 169"/>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58075</xdr:rowOff>
    </xdr:from>
    <xdr:ext cx="405111" cy="259045"/>
    <xdr:sp macro="" textlink="">
      <xdr:nvSpPr>
        <xdr:cNvPr id="171" name="n_1mainValue【福祉施設】&#10;有形固定資産減価償却率"/>
        <xdr:cNvSpPr txBox="1"/>
      </xdr:nvSpPr>
      <xdr:spPr>
        <a:xfrm>
          <a:off x="3582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3" name="テキスト ボックス 1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197" name="直線コネクタ 196"/>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198"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199" name="直線コネクタ 198"/>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00"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01" name="直線コネクタ 200"/>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02"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03" name="フローチャート: 判断 202"/>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04" name="フローチャート: 判断 203"/>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05"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06" name="フローチャート: 判断 205"/>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07"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8" name="テキスト ボックス 2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9" name="テキスト ボックス 2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0" name="テキスト ボックス 2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1" name="テキスト ボックス 2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2" name="テキスト ボックス 2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213" name="楕円 212"/>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32675</xdr:rowOff>
    </xdr:from>
    <xdr:ext cx="469744" cy="259045"/>
    <xdr:sp macro="" textlink="">
      <xdr:nvSpPr>
        <xdr:cNvPr id="214" name="n_1mainValue【福祉施設】&#10;一人当たり面積"/>
        <xdr:cNvSpPr txBox="1"/>
      </xdr:nvSpPr>
      <xdr:spPr>
        <a:xfrm>
          <a:off x="93917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1" name="直線コネクタ 2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2" name="テキスト ボックス 2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3" name="直線コネクタ 2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4" name="テキスト ボックス 2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5" name="直線コネクタ 2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6" name="テキスト ボックス 2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7" name="直線コネクタ 2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8" name="テキスト ボックス 2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9" name="直線コネクタ 2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0" name="テキスト ボックス 2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1" name="直線コネクタ 2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2" name="テキスト ボックス 2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56" name="直線コネクタ 255"/>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57"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58" name="直線コネクタ 257"/>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59"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60" name="直線コネクタ 259"/>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261"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62" name="フローチャート: 判断 261"/>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63" name="フローチャート: 判断 262"/>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16890</xdr:rowOff>
    </xdr:from>
    <xdr:ext cx="405111" cy="259045"/>
    <xdr:sp macro="" textlink="">
      <xdr:nvSpPr>
        <xdr:cNvPr id="264"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65" name="フローチャート: 判断 26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6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92347</xdr:rowOff>
    </xdr:from>
    <xdr:to>
      <xdr:col>81</xdr:col>
      <xdr:colOff>101600</xdr:colOff>
      <xdr:row>35</xdr:row>
      <xdr:rowOff>22497</xdr:rowOff>
    </xdr:to>
    <xdr:sp macro="" textlink="">
      <xdr:nvSpPr>
        <xdr:cNvPr id="272" name="楕円 271"/>
        <xdr:cNvSpPr/>
      </xdr:nvSpPr>
      <xdr:spPr>
        <a:xfrm>
          <a:off x="15430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39024</xdr:rowOff>
    </xdr:from>
    <xdr:ext cx="405111" cy="259045"/>
    <xdr:sp macro="" textlink="">
      <xdr:nvSpPr>
        <xdr:cNvPr id="273" name="n_1mainValue【一般廃棄物処理施設】&#10;有形固定資産減価償却率"/>
        <xdr:cNvSpPr txBox="1"/>
      </xdr:nvSpPr>
      <xdr:spPr>
        <a:xfrm>
          <a:off x="152660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295" name="直線コネクタ 294"/>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296"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297" name="直線コネクタ 296"/>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298"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299" name="直線コネクタ 298"/>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00"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01" name="フローチャート: 判断 300"/>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02" name="フローチャート: 判断 301"/>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03"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04" name="フローチャート: 判断 303"/>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05"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131539</xdr:rowOff>
    </xdr:from>
    <xdr:to>
      <xdr:col>112</xdr:col>
      <xdr:colOff>38100</xdr:colOff>
      <xdr:row>40</xdr:row>
      <xdr:rowOff>61689</xdr:rowOff>
    </xdr:to>
    <xdr:sp macro="" textlink="">
      <xdr:nvSpPr>
        <xdr:cNvPr id="311" name="楕円 310"/>
        <xdr:cNvSpPr/>
      </xdr:nvSpPr>
      <xdr:spPr>
        <a:xfrm>
          <a:off x="21272500" y="68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52816</xdr:rowOff>
    </xdr:from>
    <xdr:ext cx="534377" cy="259045"/>
    <xdr:sp macro="" textlink="">
      <xdr:nvSpPr>
        <xdr:cNvPr id="312" name="n_1mainValue【一般廃棄物処理施設】&#10;一人当たり有形固定資産（償却資産）額"/>
        <xdr:cNvSpPr txBox="1"/>
      </xdr:nvSpPr>
      <xdr:spPr>
        <a:xfrm>
          <a:off x="21043411" y="69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3" name="テキスト ボックス 3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3" name="テキスト ボックス 3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37" name="直線コネクタ 33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9" name="直線コネクタ 33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4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41" name="直線コネクタ 34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4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43" name="フローチャート: 判断 34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44" name="フローチャート: 判断 34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45"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46" name="フローチャート: 判断 34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347"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353" name="楕円 352"/>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40657</xdr:rowOff>
    </xdr:from>
    <xdr:ext cx="405111" cy="259045"/>
    <xdr:sp macro="" textlink="">
      <xdr:nvSpPr>
        <xdr:cNvPr id="354" name="n_1mainValue【保健センター・保健所】&#10;有形固定資産減価償却率"/>
        <xdr:cNvSpPr txBox="1"/>
      </xdr:nvSpPr>
      <xdr:spPr>
        <a:xfrm>
          <a:off x="152660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5" name="直線コネクタ 3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76" name="直線コネクタ 375"/>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77"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78" name="直線コネクタ 377"/>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79"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80" name="直線コネクタ 379"/>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81"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82" name="フローチャート: 判断 381"/>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83" name="フローチャート: 判断 382"/>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84"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85" name="フローチャート: 判断 384"/>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86"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392" name="楕円 391"/>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779</xdr:rowOff>
    </xdr:from>
    <xdr:ext cx="469744" cy="259045"/>
    <xdr:sp macro="" textlink="">
      <xdr:nvSpPr>
        <xdr:cNvPr id="393" name="n_1mainValue【保健センター・保健所】&#10;一人当たり面積"/>
        <xdr:cNvSpPr txBox="1"/>
      </xdr:nvSpPr>
      <xdr:spPr>
        <a:xfrm>
          <a:off x="210757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18" name="直線コネクタ 417"/>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19"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20" name="直線コネクタ 419"/>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21"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2" name="直線コネクタ 42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23"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24" name="フローチャート: 判断 423"/>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25" name="フローチャート: 判断 424"/>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426"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27" name="フローチャート: 判断 426"/>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428"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434" name="楕円 433"/>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435"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6" name="直線コネクタ 4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7" name="テキスト ボックス 4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8" name="直線コネクタ 4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9" name="テキスト ボックス 4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0" name="直線コネクタ 4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1" name="テキスト ボックス 4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2" name="直線コネクタ 4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3" name="テキスト ボックス 4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57" name="直線コネクタ 456"/>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9" name="直線コネクタ 45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60"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61" name="直線コネクタ 460"/>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62"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63" name="フローチャート: 判断 462"/>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64" name="フローチャート: 判断 46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6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66" name="フローチャート: 判断 465"/>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67"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473" name="楕円 47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22877</xdr:rowOff>
    </xdr:from>
    <xdr:ext cx="469744" cy="259045"/>
    <xdr:sp macro="" textlink="">
      <xdr:nvSpPr>
        <xdr:cNvPr id="474"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99" name="直線コネクタ 498"/>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00"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01" name="直線コネクタ 500"/>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02"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03" name="直線コネクタ 502"/>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04"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05" name="フローチャート: 判断 504"/>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06" name="フローチャート: 判断 505"/>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07"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08" name="フローチャート: 判断 50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509"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88264</xdr:rowOff>
    </xdr:from>
    <xdr:to>
      <xdr:col>81</xdr:col>
      <xdr:colOff>101600</xdr:colOff>
      <xdr:row>102</xdr:row>
      <xdr:rowOff>18414</xdr:rowOff>
    </xdr:to>
    <xdr:sp macro="" textlink="">
      <xdr:nvSpPr>
        <xdr:cNvPr id="515" name="楕円 514"/>
        <xdr:cNvSpPr/>
      </xdr:nvSpPr>
      <xdr:spPr>
        <a:xfrm>
          <a:off x="15430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34941</xdr:rowOff>
    </xdr:from>
    <xdr:ext cx="405111" cy="259045"/>
    <xdr:sp macro="" textlink="">
      <xdr:nvSpPr>
        <xdr:cNvPr id="516" name="n_1mainValue【庁舎】&#10;有形固定資産減価償却率"/>
        <xdr:cNvSpPr txBox="1"/>
      </xdr:nvSpPr>
      <xdr:spPr>
        <a:xfrm>
          <a:off x="152660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27" name="直線コネクタ 52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28" name="テキスト ボックス 52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29" name="直線コネクタ 52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30" name="テキスト ボックス 52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31" name="直線コネクタ 53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32" name="テキスト ボックス 53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35" name="直線コネクタ 53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36" name="テキスト ボックス 53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37" name="直線コネクタ 5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38" name="テキスト ボックス 5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39" name="直線コネクタ 53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40" name="テキスト ボックス 53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44" name="直線コネクタ 54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4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46" name="直線コネクタ 54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4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48" name="直線コネクタ 54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4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50" name="フローチャート: 判断 54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51" name="フローチャート: 判断 55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52"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53" name="フローチャート: 判断 552"/>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54"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85407</xdr:rowOff>
    </xdr:from>
    <xdr:to>
      <xdr:col>112</xdr:col>
      <xdr:colOff>38100</xdr:colOff>
      <xdr:row>108</xdr:row>
      <xdr:rowOff>15557</xdr:rowOff>
    </xdr:to>
    <xdr:sp macro="" textlink="">
      <xdr:nvSpPr>
        <xdr:cNvPr id="560" name="楕円 559"/>
        <xdr:cNvSpPr/>
      </xdr:nvSpPr>
      <xdr:spPr>
        <a:xfrm>
          <a:off x="212725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6684</xdr:rowOff>
    </xdr:from>
    <xdr:ext cx="469744" cy="259045"/>
    <xdr:sp macro="" textlink="">
      <xdr:nvSpPr>
        <xdr:cNvPr id="561" name="n_1mainValue【庁舎】&#10;一人当たり面積"/>
        <xdr:cNvSpPr txBox="1"/>
      </xdr:nvSpPr>
      <xdr:spPr>
        <a:xfrm>
          <a:off x="21075727" y="1852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b="0" i="0" baseline="0">
              <a:solidFill>
                <a:schemeClr val="dk1"/>
              </a:solidFill>
              <a:effectLst/>
              <a:latin typeface="+mn-lt"/>
              <a:ea typeface="+mn-ea"/>
              <a:cs typeface="+mn-cs"/>
            </a:rPr>
            <a:t>・平成</a:t>
          </a:r>
          <a:r>
            <a:rPr kumimoji="1" lang="en-US" altLang="ja-JP" sz="1600" b="0" i="0" baseline="0">
              <a:solidFill>
                <a:schemeClr val="dk1"/>
              </a:solidFill>
              <a:effectLst/>
              <a:latin typeface="+mn-lt"/>
              <a:ea typeface="+mn-ea"/>
              <a:cs typeface="+mn-cs"/>
            </a:rPr>
            <a:t>28</a:t>
          </a:r>
          <a:r>
            <a:rPr kumimoji="1" lang="ja-JP" altLang="ja-JP" sz="1600" b="0" i="0" baseline="0">
              <a:solidFill>
                <a:schemeClr val="dk1"/>
              </a:solidFill>
              <a:effectLst/>
              <a:latin typeface="+mn-lt"/>
              <a:ea typeface="+mn-ea"/>
              <a:cs typeface="+mn-cs"/>
            </a:rPr>
            <a:t>年度決算時点では固定資産台帳の整備途上につき、上記を暫定値として算出した。整備後の確定値については今後精査していく。</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人口の減少、高齢化率の上昇、復興事業や原発事故災害補償金の終了</a:t>
          </a:r>
          <a:r>
            <a:rPr kumimoji="1" lang="ja-JP" altLang="ja-JP" sz="1100">
              <a:solidFill>
                <a:schemeClr val="dk1"/>
              </a:solidFill>
              <a:effectLst/>
              <a:latin typeface="+mn-lt"/>
              <a:ea typeface="+mn-ea"/>
              <a:cs typeface="+mn-cs"/>
            </a:rPr>
            <a:t>による個人・法人関係税の減収などから、</a:t>
          </a:r>
          <a:r>
            <a:rPr kumimoji="1" lang="ja-JP" altLang="en-US" sz="1100">
              <a:solidFill>
                <a:schemeClr val="dk1"/>
              </a:solidFill>
              <a:effectLst/>
              <a:latin typeface="+mn-lt"/>
              <a:ea typeface="+mn-ea"/>
              <a:cs typeface="+mn-cs"/>
            </a:rPr>
            <a:t>類似団体を下回る結果となっており、近年はほぼ横這いで推移している。</a:t>
          </a:r>
          <a:endParaRPr lang="ja-JP" altLang="ja-JP" sz="1400">
            <a:effectLst/>
          </a:endParaRPr>
        </a:p>
        <a:p>
          <a:r>
            <a:rPr kumimoji="1" lang="ja-JP" altLang="en-US" sz="1100">
              <a:solidFill>
                <a:schemeClr val="dk1"/>
              </a:solidFill>
              <a:effectLst/>
              <a:latin typeface="+mn-lt"/>
              <a:ea typeface="+mn-ea"/>
              <a:cs typeface="+mn-cs"/>
            </a:rPr>
            <a:t>税収の確保など、さらなる歳入の確保に努めるとともに、</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効率化を進め、重点事業の峻別など</a:t>
          </a:r>
          <a:r>
            <a:rPr kumimoji="1" lang="ja-JP" altLang="ja-JP" sz="1100">
              <a:solidFill>
                <a:schemeClr val="dk1"/>
              </a:solidFill>
              <a:effectLst/>
              <a:latin typeface="+mn-lt"/>
              <a:ea typeface="+mn-ea"/>
              <a:cs typeface="+mn-cs"/>
            </a:rPr>
            <a:t>、歳出抑制</a:t>
          </a:r>
          <a:r>
            <a:rPr kumimoji="1" lang="ja-JP" altLang="en-US" sz="1100">
              <a:solidFill>
                <a:schemeClr val="dk1"/>
              </a:solidFill>
              <a:effectLst/>
              <a:latin typeface="+mn-lt"/>
              <a:ea typeface="+mn-ea"/>
              <a:cs typeface="+mn-cs"/>
            </a:rPr>
            <a:t>に取り組み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72" name="直線コネクタ 71"/>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75" name="直線コネクタ 74"/>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75142</xdr:rowOff>
    </xdr:to>
    <xdr:cxnSp macro="">
      <xdr:nvCxnSpPr>
        <xdr:cNvPr id="78" name="直線コネクタ 77"/>
        <xdr:cNvCxnSpPr/>
      </xdr:nvCxnSpPr>
      <xdr:spPr>
        <a:xfrm flipV="1">
          <a:off x="2336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85196</xdr:rowOff>
    </xdr:to>
    <xdr:cxnSp macro="">
      <xdr:nvCxnSpPr>
        <xdr:cNvPr id="81" name="直線コネクタ 80"/>
        <xdr:cNvCxnSpPr/>
      </xdr:nvCxnSpPr>
      <xdr:spPr>
        <a:xfrm flipV="1">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95" name="楕円 9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96" name="テキスト ボックス 95"/>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ポイント増加し、類似団体平均値を上回った。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時間外勤務手当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除染事業委託等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を中心に</a:t>
          </a:r>
          <a:r>
            <a:rPr kumimoji="1" lang="ja-JP" altLang="ja-JP" sz="1100">
              <a:solidFill>
                <a:schemeClr val="dk1"/>
              </a:solidFill>
              <a:effectLst/>
              <a:latin typeface="+mn-lt"/>
              <a:ea typeface="+mn-ea"/>
              <a:cs typeface="+mn-cs"/>
            </a:rPr>
            <a:t>震災以降増加している</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にあ</a:t>
          </a:r>
          <a:r>
            <a:rPr kumimoji="1" lang="ja-JP" altLang="en-US" sz="1100">
              <a:solidFill>
                <a:schemeClr val="dk1"/>
              </a:solidFill>
              <a:effectLst/>
              <a:latin typeface="+mn-lt"/>
              <a:ea typeface="+mn-ea"/>
              <a:cs typeface="+mn-cs"/>
            </a:rPr>
            <a:t>る一方で、</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町税等の一般財源が減少している現状にあり、</a:t>
          </a:r>
          <a:r>
            <a:rPr kumimoji="1" lang="ja-JP" altLang="ja-JP" sz="1100">
              <a:solidFill>
                <a:schemeClr val="dk1"/>
              </a:solidFill>
              <a:effectLst/>
              <a:latin typeface="+mn-lt"/>
              <a:ea typeface="+mn-ea"/>
              <a:cs typeface="+mn-cs"/>
            </a:rPr>
            <a:t>依然として高い水準で推移して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引き続き事務事業の見直しを進め、経常経費の縮減と自主財源の確保を図り、健全な財政運営に努める。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20744</xdr:rowOff>
    </xdr:to>
    <xdr:cxnSp macro="">
      <xdr:nvCxnSpPr>
        <xdr:cNvPr id="135" name="直線コネクタ 134"/>
        <xdr:cNvCxnSpPr/>
      </xdr:nvCxnSpPr>
      <xdr:spPr>
        <a:xfrm>
          <a:off x="4114800" y="110041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31327</xdr:rowOff>
    </xdr:to>
    <xdr:cxnSp macro="">
      <xdr:nvCxnSpPr>
        <xdr:cNvPr id="138" name="直線コネクタ 137"/>
        <xdr:cNvCxnSpPr/>
      </xdr:nvCxnSpPr>
      <xdr:spPr>
        <a:xfrm>
          <a:off x="3225800" y="109076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63</xdr:row>
      <xdr:rowOff>154517</xdr:rowOff>
    </xdr:to>
    <xdr:cxnSp macro="">
      <xdr:nvCxnSpPr>
        <xdr:cNvPr id="141" name="直線コネクタ 140"/>
        <xdr:cNvCxnSpPr/>
      </xdr:nvCxnSpPr>
      <xdr:spPr>
        <a:xfrm flipV="1">
          <a:off x="2336800" y="1090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154517</xdr:rowOff>
    </xdr:to>
    <xdr:cxnSp macro="">
      <xdr:nvCxnSpPr>
        <xdr:cNvPr id="144" name="直線コネクタ 143"/>
        <xdr:cNvCxnSpPr/>
      </xdr:nvCxnSpPr>
      <xdr:spPr>
        <a:xfrm>
          <a:off x="1447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4" name="楕円 153"/>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5"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6" name="楕円 155"/>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7" name="テキスト ボックス 15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8" name="楕円 157"/>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9" name="テキスト ボックス 158"/>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60" name="楕円 159"/>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61" name="テキスト ボックス 160"/>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2" name="楕円 161"/>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3" name="テキスト ボックス 162"/>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人件費については、</a:t>
          </a:r>
          <a:r>
            <a:rPr kumimoji="1" lang="ja-JP" altLang="ja-JP" sz="1100">
              <a:solidFill>
                <a:sysClr val="windowText" lastClr="000000"/>
              </a:solidFill>
              <a:effectLst/>
              <a:latin typeface="+mn-lt"/>
              <a:ea typeface="+mn-ea"/>
              <a:cs typeface="+mn-cs"/>
            </a:rPr>
            <a:t>職員の基本給</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カットを引き続き行なっている</a:t>
          </a:r>
          <a:r>
            <a:rPr kumimoji="1" lang="ja-JP" altLang="en-US" sz="1100">
              <a:solidFill>
                <a:sysClr val="windowText" lastClr="000000"/>
              </a:solidFill>
              <a:effectLst/>
              <a:latin typeface="+mn-lt"/>
              <a:ea typeface="+mn-ea"/>
              <a:cs typeface="+mn-cs"/>
            </a:rPr>
            <a:t>が衆議院議員選挙等により時間外勤務手当等が</a:t>
          </a:r>
          <a:r>
            <a:rPr kumimoji="1" lang="en-US" altLang="ja-JP" sz="1100">
              <a:solidFill>
                <a:sysClr val="windowText" lastClr="000000"/>
              </a:solidFill>
              <a:effectLst/>
              <a:latin typeface="+mn-lt"/>
              <a:ea typeface="+mn-ea"/>
              <a:cs typeface="+mn-cs"/>
            </a:rPr>
            <a:t>12,148</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増加し、</a:t>
          </a:r>
          <a:r>
            <a:rPr kumimoji="1" lang="ja-JP" altLang="ja-JP" sz="1100">
              <a:solidFill>
                <a:sysClr val="windowText" lastClr="000000"/>
              </a:solidFill>
              <a:effectLst/>
              <a:latin typeface="+mn-lt"/>
              <a:ea typeface="+mn-ea"/>
              <a:cs typeface="+mn-cs"/>
            </a:rPr>
            <a:t>物件費については、除染</a:t>
          </a:r>
          <a:r>
            <a:rPr kumimoji="1" lang="ja-JP" altLang="en-US" sz="1100">
              <a:solidFill>
                <a:sysClr val="windowText" lastClr="000000"/>
              </a:solidFill>
              <a:effectLst/>
              <a:latin typeface="+mn-lt"/>
              <a:ea typeface="+mn-ea"/>
              <a:cs typeface="+mn-cs"/>
            </a:rPr>
            <a:t>関連</a:t>
          </a:r>
          <a:r>
            <a:rPr kumimoji="1" lang="ja-JP" altLang="ja-JP" sz="1100">
              <a:solidFill>
                <a:sysClr val="windowText" lastClr="000000"/>
              </a:solidFill>
              <a:effectLst/>
              <a:latin typeface="+mn-lt"/>
              <a:ea typeface="+mn-ea"/>
              <a:cs typeface="+mn-cs"/>
            </a:rPr>
            <a:t>事業の進捗により業務委託が前年度対比で</a:t>
          </a:r>
          <a:r>
            <a:rPr kumimoji="1" lang="en-US" altLang="ja-JP" sz="1100">
              <a:solidFill>
                <a:sysClr val="windowText" lastClr="000000"/>
              </a:solidFill>
              <a:effectLst/>
              <a:latin typeface="+mn-lt"/>
              <a:ea typeface="+mn-ea"/>
              <a:cs typeface="+mn-cs"/>
            </a:rPr>
            <a:t>334,113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(25.8%)</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したことにより、前年度と比較し</a:t>
          </a:r>
          <a:r>
            <a:rPr kumimoji="1" lang="en-US" altLang="ja-JP" sz="1100">
              <a:solidFill>
                <a:sysClr val="windowText" lastClr="000000"/>
              </a:solidFill>
              <a:effectLst/>
              <a:latin typeface="+mn-lt"/>
              <a:ea typeface="+mn-ea"/>
              <a:cs typeface="+mn-cs"/>
            </a:rPr>
            <a:t>20,242</a:t>
          </a:r>
          <a:r>
            <a:rPr kumimoji="1" lang="ja-JP" altLang="en-US" sz="1100">
              <a:solidFill>
                <a:sysClr val="windowText" lastClr="000000"/>
              </a:solidFill>
              <a:effectLst/>
              <a:latin typeface="+mn-lt"/>
              <a:ea typeface="+mn-ea"/>
              <a:cs typeface="+mn-cs"/>
            </a:rPr>
            <a:t>円減少し、</a:t>
          </a:r>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を下回った。</a:t>
          </a:r>
          <a:r>
            <a:rPr kumimoji="1" lang="ja-JP" altLang="ja-JP" sz="1100">
              <a:solidFill>
                <a:sysClr val="windowText" lastClr="000000"/>
              </a:solidFill>
              <a:effectLst/>
              <a:latin typeface="+mn-lt"/>
              <a:ea typeface="+mn-ea"/>
              <a:cs typeface="+mn-cs"/>
            </a:rPr>
            <a:t>今後も、除染</a:t>
          </a:r>
          <a:r>
            <a:rPr kumimoji="1" lang="ja-JP" altLang="en-US" sz="1100">
              <a:solidFill>
                <a:sysClr val="windowText" lastClr="000000"/>
              </a:solidFill>
              <a:effectLst/>
              <a:latin typeface="+mn-lt"/>
              <a:ea typeface="+mn-ea"/>
              <a:cs typeface="+mn-cs"/>
            </a:rPr>
            <a:t>関連</a:t>
          </a:r>
          <a:r>
            <a:rPr kumimoji="1" lang="ja-JP" altLang="ja-JP" sz="1100">
              <a:solidFill>
                <a:sysClr val="windowText" lastClr="000000"/>
              </a:solidFill>
              <a:effectLst/>
              <a:latin typeface="+mn-lt"/>
              <a:ea typeface="+mn-ea"/>
              <a:cs typeface="+mn-cs"/>
            </a:rPr>
            <a:t>業務委託が</a:t>
          </a:r>
          <a:r>
            <a:rPr kumimoji="1" lang="ja-JP" altLang="en-US" sz="1100">
              <a:solidFill>
                <a:sysClr val="windowText" lastClr="000000"/>
              </a:solidFill>
              <a:effectLst/>
              <a:latin typeface="+mn-lt"/>
              <a:ea typeface="+mn-ea"/>
              <a:cs typeface="+mn-cs"/>
            </a:rPr>
            <a:t>進捗</a:t>
          </a:r>
          <a:r>
            <a:rPr kumimoji="1" lang="ja-JP" altLang="ja-JP" sz="1100">
              <a:solidFill>
                <a:sysClr val="windowText" lastClr="000000"/>
              </a:solidFill>
              <a:effectLst/>
              <a:latin typeface="+mn-lt"/>
              <a:ea typeface="+mn-ea"/>
              <a:cs typeface="+mn-cs"/>
            </a:rPr>
            <a:t>するに伴い、減少する見込みである。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162246</xdr:rowOff>
    </xdr:from>
    <xdr:to>
      <xdr:col>23</xdr:col>
      <xdr:colOff>133350</xdr:colOff>
      <xdr:row>86</xdr:row>
      <xdr:rowOff>162455</xdr:rowOff>
    </xdr:to>
    <xdr:cxnSp macro="">
      <xdr:nvCxnSpPr>
        <xdr:cNvPr id="195" name="直線コネクタ 194"/>
        <xdr:cNvCxnSpPr/>
      </xdr:nvCxnSpPr>
      <xdr:spPr>
        <a:xfrm flipV="1">
          <a:off x="4953000" y="13706796"/>
          <a:ext cx="0" cy="12003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134532</xdr:rowOff>
    </xdr:from>
    <xdr:ext cx="762000" cy="259045"/>
    <xdr:sp macro="" textlink="">
      <xdr:nvSpPr>
        <xdr:cNvPr id="196" name="人件費・物件費等の状況最小値テキスト"/>
        <xdr:cNvSpPr txBox="1"/>
      </xdr:nvSpPr>
      <xdr:spPr>
        <a:xfrm>
          <a:off x="5041900" y="1487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162455</xdr:rowOff>
    </xdr:from>
    <xdr:to>
      <xdr:col>24</xdr:col>
      <xdr:colOff>12700</xdr:colOff>
      <xdr:row>86</xdr:row>
      <xdr:rowOff>162455</xdr:rowOff>
    </xdr:to>
    <xdr:cxnSp macro="">
      <xdr:nvCxnSpPr>
        <xdr:cNvPr id="197" name="直線コネクタ 196"/>
        <xdr:cNvCxnSpPr/>
      </xdr:nvCxnSpPr>
      <xdr:spPr>
        <a:xfrm>
          <a:off x="4864100" y="1490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77173</xdr:rowOff>
    </xdr:from>
    <xdr:ext cx="762000" cy="259045"/>
    <xdr:sp macro="" textlink="">
      <xdr:nvSpPr>
        <xdr:cNvPr id="198" name="人件費・物件費等の状況最大値テキスト"/>
        <xdr:cNvSpPr txBox="1"/>
      </xdr:nvSpPr>
      <xdr:spPr>
        <a:xfrm>
          <a:off x="5041900" y="1345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162246</xdr:rowOff>
    </xdr:from>
    <xdr:to>
      <xdr:col>24</xdr:col>
      <xdr:colOff>12700</xdr:colOff>
      <xdr:row>79</xdr:row>
      <xdr:rowOff>162246</xdr:rowOff>
    </xdr:to>
    <xdr:cxnSp macro="">
      <xdr:nvCxnSpPr>
        <xdr:cNvPr id="199" name="直線コネクタ 198"/>
        <xdr:cNvCxnSpPr/>
      </xdr:nvCxnSpPr>
      <xdr:spPr>
        <a:xfrm>
          <a:off x="4864100" y="13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92259</xdr:rowOff>
    </xdr:from>
    <xdr:to>
      <xdr:col>23</xdr:col>
      <xdr:colOff>133350</xdr:colOff>
      <xdr:row>81</xdr:row>
      <xdr:rowOff>162037</xdr:rowOff>
    </xdr:to>
    <xdr:cxnSp macro="">
      <xdr:nvCxnSpPr>
        <xdr:cNvPr id="200" name="直線コネクタ 199"/>
        <xdr:cNvCxnSpPr/>
      </xdr:nvCxnSpPr>
      <xdr:spPr>
        <a:xfrm flipV="1">
          <a:off x="4114800" y="13979709"/>
          <a:ext cx="838200" cy="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33608</xdr:rowOff>
    </xdr:from>
    <xdr:ext cx="762000" cy="259045"/>
    <xdr:sp macro="" textlink="">
      <xdr:nvSpPr>
        <xdr:cNvPr id="201" name="人件費・物件費等の状況平均値テキスト"/>
        <xdr:cNvSpPr txBox="1"/>
      </xdr:nvSpPr>
      <xdr:spPr>
        <a:xfrm>
          <a:off x="5041900" y="13921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61531</xdr:rowOff>
    </xdr:from>
    <xdr:to>
      <xdr:col>23</xdr:col>
      <xdr:colOff>184150</xdr:colOff>
      <xdr:row>81</xdr:row>
      <xdr:rowOff>163131</xdr:rowOff>
    </xdr:to>
    <xdr:sp macro="" textlink="">
      <xdr:nvSpPr>
        <xdr:cNvPr id="202" name="フローチャート: 判断 201"/>
        <xdr:cNvSpPr/>
      </xdr:nvSpPr>
      <xdr:spPr>
        <a:xfrm>
          <a:off x="49022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162037</xdr:rowOff>
    </xdr:from>
    <xdr:to>
      <xdr:col>19</xdr:col>
      <xdr:colOff>133350</xdr:colOff>
      <xdr:row>86</xdr:row>
      <xdr:rowOff>34742</xdr:rowOff>
    </xdr:to>
    <xdr:cxnSp macro="">
      <xdr:nvCxnSpPr>
        <xdr:cNvPr id="203" name="直線コネクタ 202"/>
        <xdr:cNvCxnSpPr/>
      </xdr:nvCxnSpPr>
      <xdr:spPr>
        <a:xfrm flipV="1">
          <a:off x="3225800" y="14049487"/>
          <a:ext cx="889000" cy="7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57905</xdr:rowOff>
    </xdr:from>
    <xdr:to>
      <xdr:col>19</xdr:col>
      <xdr:colOff>184150</xdr:colOff>
      <xdr:row>81</xdr:row>
      <xdr:rowOff>159505</xdr:rowOff>
    </xdr:to>
    <xdr:sp macro="" textlink="">
      <xdr:nvSpPr>
        <xdr:cNvPr id="204" name="フローチャート: 判断 203"/>
        <xdr:cNvSpPr/>
      </xdr:nvSpPr>
      <xdr:spPr>
        <a:xfrm>
          <a:off x="4064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169682</xdr:rowOff>
    </xdr:from>
    <xdr:ext cx="736600" cy="259045"/>
    <xdr:sp macro="" textlink="">
      <xdr:nvSpPr>
        <xdr:cNvPr id="205" name="テキスト ボックス 204"/>
        <xdr:cNvSpPr txBox="1"/>
      </xdr:nvSpPr>
      <xdr:spPr>
        <a:xfrm>
          <a:off x="3733800" y="1371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34742</xdr:rowOff>
    </xdr:from>
    <xdr:to>
      <xdr:col>15</xdr:col>
      <xdr:colOff>82550</xdr:colOff>
      <xdr:row>86</xdr:row>
      <xdr:rowOff>87173</xdr:rowOff>
    </xdr:to>
    <xdr:cxnSp macro="">
      <xdr:nvCxnSpPr>
        <xdr:cNvPr id="206" name="直線コネクタ 205"/>
        <xdr:cNvCxnSpPr/>
      </xdr:nvCxnSpPr>
      <xdr:spPr>
        <a:xfrm flipV="1">
          <a:off x="2336800" y="14779442"/>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63742</xdr:rowOff>
    </xdr:from>
    <xdr:to>
      <xdr:col>15</xdr:col>
      <xdr:colOff>133350</xdr:colOff>
      <xdr:row>81</xdr:row>
      <xdr:rowOff>165342</xdr:rowOff>
    </xdr:to>
    <xdr:sp macro="" textlink="">
      <xdr:nvSpPr>
        <xdr:cNvPr id="207" name="フローチャート: 判断 206"/>
        <xdr:cNvSpPr/>
      </xdr:nvSpPr>
      <xdr:spPr>
        <a:xfrm>
          <a:off x="3175000" y="1395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4069</xdr:rowOff>
    </xdr:from>
    <xdr:ext cx="762000" cy="259045"/>
    <xdr:sp macro="" textlink="">
      <xdr:nvSpPr>
        <xdr:cNvPr id="208" name="テキスト ボックス 207"/>
        <xdr:cNvSpPr txBox="1"/>
      </xdr:nvSpPr>
      <xdr:spPr>
        <a:xfrm>
          <a:off x="2844800" y="137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87173</xdr:rowOff>
    </xdr:from>
    <xdr:to>
      <xdr:col>11</xdr:col>
      <xdr:colOff>31750</xdr:colOff>
      <xdr:row>89</xdr:row>
      <xdr:rowOff>49084</xdr:rowOff>
    </xdr:to>
    <xdr:cxnSp macro="">
      <xdr:nvCxnSpPr>
        <xdr:cNvPr id="209" name="直線コネクタ 208"/>
        <xdr:cNvCxnSpPr/>
      </xdr:nvCxnSpPr>
      <xdr:spPr>
        <a:xfrm flipV="1">
          <a:off x="1447800" y="14831873"/>
          <a:ext cx="889000" cy="4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92728</xdr:rowOff>
    </xdr:from>
    <xdr:to>
      <xdr:col>11</xdr:col>
      <xdr:colOff>82550</xdr:colOff>
      <xdr:row>82</xdr:row>
      <xdr:rowOff>22878</xdr:rowOff>
    </xdr:to>
    <xdr:sp macro="" textlink="">
      <xdr:nvSpPr>
        <xdr:cNvPr id="210" name="フローチャート: 判断 209"/>
        <xdr:cNvSpPr/>
      </xdr:nvSpPr>
      <xdr:spPr>
        <a:xfrm>
          <a:off x="2286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33055</xdr:rowOff>
    </xdr:from>
    <xdr:ext cx="762000" cy="259045"/>
    <xdr:sp macro="" textlink="">
      <xdr:nvSpPr>
        <xdr:cNvPr id="211" name="テキスト ボックス 210"/>
        <xdr:cNvSpPr txBox="1"/>
      </xdr:nvSpPr>
      <xdr:spPr>
        <a:xfrm>
          <a:off x="1955800" y="137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164562</xdr:rowOff>
    </xdr:from>
    <xdr:to>
      <xdr:col>7</xdr:col>
      <xdr:colOff>31750</xdr:colOff>
      <xdr:row>81</xdr:row>
      <xdr:rowOff>94712</xdr:rowOff>
    </xdr:to>
    <xdr:sp macro="" textlink="">
      <xdr:nvSpPr>
        <xdr:cNvPr id="212" name="フローチャート: 判断 211"/>
        <xdr:cNvSpPr/>
      </xdr:nvSpPr>
      <xdr:spPr>
        <a:xfrm>
          <a:off x="1397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104889</xdr:rowOff>
    </xdr:from>
    <xdr:ext cx="762000" cy="259045"/>
    <xdr:sp macro="" textlink="">
      <xdr:nvSpPr>
        <xdr:cNvPr id="213" name="テキスト ボックス 212"/>
        <xdr:cNvSpPr txBox="1"/>
      </xdr:nvSpPr>
      <xdr:spPr>
        <a:xfrm>
          <a:off x="1066800" y="136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41459</xdr:rowOff>
    </xdr:from>
    <xdr:to>
      <xdr:col>23</xdr:col>
      <xdr:colOff>184150</xdr:colOff>
      <xdr:row>81</xdr:row>
      <xdr:rowOff>143059</xdr:rowOff>
    </xdr:to>
    <xdr:sp macro="" textlink="">
      <xdr:nvSpPr>
        <xdr:cNvPr id="219" name="楕円 218"/>
        <xdr:cNvSpPr/>
      </xdr:nvSpPr>
      <xdr:spPr>
        <a:xfrm>
          <a:off x="4902200" y="139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57986</xdr:rowOff>
    </xdr:from>
    <xdr:ext cx="762000" cy="259045"/>
    <xdr:sp macro="" textlink="">
      <xdr:nvSpPr>
        <xdr:cNvPr id="220" name="人件費・物件費等の状況該当値テキスト"/>
        <xdr:cNvSpPr txBox="1"/>
      </xdr:nvSpPr>
      <xdr:spPr>
        <a:xfrm>
          <a:off x="5041900" y="1377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111237</xdr:rowOff>
    </xdr:from>
    <xdr:to>
      <xdr:col>19</xdr:col>
      <xdr:colOff>184150</xdr:colOff>
      <xdr:row>82</xdr:row>
      <xdr:rowOff>41387</xdr:rowOff>
    </xdr:to>
    <xdr:sp macro="" textlink="">
      <xdr:nvSpPr>
        <xdr:cNvPr id="221" name="楕円 220"/>
        <xdr:cNvSpPr/>
      </xdr:nvSpPr>
      <xdr:spPr>
        <a:xfrm>
          <a:off x="4064000" y="13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26164</xdr:rowOff>
    </xdr:from>
    <xdr:ext cx="736600" cy="259045"/>
    <xdr:sp macro="" textlink="">
      <xdr:nvSpPr>
        <xdr:cNvPr id="222" name="テキスト ボックス 221"/>
        <xdr:cNvSpPr txBox="1"/>
      </xdr:nvSpPr>
      <xdr:spPr>
        <a:xfrm>
          <a:off x="3733800" y="1408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155392</xdr:rowOff>
    </xdr:from>
    <xdr:to>
      <xdr:col>15</xdr:col>
      <xdr:colOff>133350</xdr:colOff>
      <xdr:row>86</xdr:row>
      <xdr:rowOff>85542</xdr:rowOff>
    </xdr:to>
    <xdr:sp macro="" textlink="">
      <xdr:nvSpPr>
        <xdr:cNvPr id="223" name="楕円 222"/>
        <xdr:cNvSpPr/>
      </xdr:nvSpPr>
      <xdr:spPr>
        <a:xfrm>
          <a:off x="3175000" y="147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70319</xdr:rowOff>
    </xdr:from>
    <xdr:ext cx="762000" cy="259045"/>
    <xdr:sp macro="" textlink="">
      <xdr:nvSpPr>
        <xdr:cNvPr id="224" name="テキスト ボックス 223"/>
        <xdr:cNvSpPr txBox="1"/>
      </xdr:nvSpPr>
      <xdr:spPr>
        <a:xfrm>
          <a:off x="2844800" y="1481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36373</xdr:rowOff>
    </xdr:from>
    <xdr:to>
      <xdr:col>11</xdr:col>
      <xdr:colOff>82550</xdr:colOff>
      <xdr:row>86</xdr:row>
      <xdr:rowOff>137973</xdr:rowOff>
    </xdr:to>
    <xdr:sp macro="" textlink="">
      <xdr:nvSpPr>
        <xdr:cNvPr id="225" name="楕円 224"/>
        <xdr:cNvSpPr/>
      </xdr:nvSpPr>
      <xdr:spPr>
        <a:xfrm>
          <a:off x="2286000" y="14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122750</xdr:rowOff>
    </xdr:from>
    <xdr:ext cx="762000" cy="259045"/>
    <xdr:sp macro="" textlink="">
      <xdr:nvSpPr>
        <xdr:cNvPr id="226" name="テキスト ボックス 225"/>
        <xdr:cNvSpPr txBox="1"/>
      </xdr:nvSpPr>
      <xdr:spPr>
        <a:xfrm>
          <a:off x="1955800" y="148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169734</xdr:rowOff>
    </xdr:from>
    <xdr:to>
      <xdr:col>7</xdr:col>
      <xdr:colOff>31750</xdr:colOff>
      <xdr:row>89</xdr:row>
      <xdr:rowOff>99884</xdr:rowOff>
    </xdr:to>
    <xdr:sp macro="" textlink="">
      <xdr:nvSpPr>
        <xdr:cNvPr id="227" name="楕円 226"/>
        <xdr:cNvSpPr/>
      </xdr:nvSpPr>
      <xdr:spPr>
        <a:xfrm>
          <a:off x="1397000" y="152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84661</xdr:rowOff>
    </xdr:from>
    <xdr:ext cx="762000" cy="259045"/>
    <xdr:sp macro="" textlink="">
      <xdr:nvSpPr>
        <xdr:cNvPr id="228" name="テキスト ボックス 227"/>
        <xdr:cNvSpPr txBox="1"/>
      </xdr:nvSpPr>
      <xdr:spPr>
        <a:xfrm>
          <a:off x="1066800" y="153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今年度数値が未公表であるため、前年度数値を引用しています</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昨年に引き続き町独自の給与削減措置を実施している。今後も</a:t>
          </a:r>
          <a:r>
            <a:rPr kumimoji="1" lang="ja-JP" altLang="en-US" sz="1100">
              <a:solidFill>
                <a:schemeClr val="dk1"/>
              </a:solidFill>
              <a:effectLst/>
              <a:latin typeface="+mn-lt"/>
              <a:ea typeface="+mn-ea"/>
              <a:cs typeface="+mn-cs"/>
            </a:rPr>
            <a:t>国及び地方公共団体</a:t>
          </a:r>
          <a:r>
            <a:rPr kumimoji="1" lang="ja-JP" altLang="ja-JP" sz="1100">
              <a:solidFill>
                <a:schemeClr val="dk1"/>
              </a:solidFill>
              <a:effectLst/>
              <a:latin typeface="+mn-lt"/>
              <a:ea typeface="+mn-ea"/>
              <a:cs typeface="+mn-cs"/>
            </a:rPr>
            <a:t>の給与状況を踏まえながら、給与の適正化に努める。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4" name="直線コネクタ 24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5" name="テキスト ボックス 24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6" name="直線コネクタ 24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7" name="テキスト ボックス 24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0" name="直線コネクタ 24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1" name="テキスト ボックス 25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2" name="直線コネクタ 25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3" name="テキスト ボックス 25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7" name="直線コネクタ 256"/>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8"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9" name="直線コネクタ 258"/>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60"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61" name="直線コネクタ 260"/>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67028</xdr:rowOff>
    </xdr:to>
    <xdr:cxnSp macro="">
      <xdr:nvCxnSpPr>
        <xdr:cNvPr id="262" name="直線コネクタ 261"/>
        <xdr:cNvCxnSpPr/>
      </xdr:nvCxnSpPr>
      <xdr:spPr>
        <a:xfrm>
          <a:off x="16179800" y="15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3"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4" name="フローチャート: 判断 263"/>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88</xdr:row>
      <xdr:rowOff>67028</xdr:rowOff>
    </xdr:to>
    <xdr:cxnSp macro="">
      <xdr:nvCxnSpPr>
        <xdr:cNvPr id="265" name="直線コネクタ 264"/>
        <xdr:cNvCxnSpPr/>
      </xdr:nvCxnSpPr>
      <xdr:spPr>
        <a:xfrm>
          <a:off x="15290800" y="1515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6" name="フローチャート: 判断 265"/>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7" name="テキスト ボックス 266"/>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67028</xdr:rowOff>
    </xdr:to>
    <xdr:cxnSp macro="">
      <xdr:nvCxnSpPr>
        <xdr:cNvPr id="268" name="直線コネクタ 267"/>
        <xdr:cNvCxnSpPr/>
      </xdr:nvCxnSpPr>
      <xdr:spPr>
        <a:xfrm>
          <a:off x="14401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9" name="フローチャート: 判断 268"/>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70" name="テキスト ボックス 26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89</xdr:row>
      <xdr:rowOff>69850</xdr:rowOff>
    </xdr:to>
    <xdr:cxnSp macro="">
      <xdr:nvCxnSpPr>
        <xdr:cNvPr id="271" name="直線コネクタ 270"/>
        <xdr:cNvCxnSpPr/>
      </xdr:nvCxnSpPr>
      <xdr:spPr>
        <a:xfrm flipV="1">
          <a:off x="13512800" y="1507419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2" name="フローチャート: 判断 27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3" name="テキスト ボックス 27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4" name="フローチャート: 判断 273"/>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5" name="テキスト ボックス 27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81" name="楕円 280"/>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83555</xdr:rowOff>
    </xdr:from>
    <xdr:ext cx="762000" cy="259045"/>
    <xdr:sp macro="" textlink="">
      <xdr:nvSpPr>
        <xdr:cNvPr id="282" name="給与水準   （国との比較）該当値テキスト"/>
        <xdr:cNvSpPr txBox="1"/>
      </xdr:nvSpPr>
      <xdr:spPr>
        <a:xfrm>
          <a:off x="17106900" y="1499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83" name="楕円 282"/>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4" name="テキスト ボックス 283"/>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5" name="楕円 284"/>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6" name="テキスト ボックス 285"/>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7" name="楕円 286"/>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8" name="テキスト ボックス 287"/>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9" name="楕円 28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90" name="テキスト ボックス 28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増加、類似団体と比較して</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人少ない状況となっている。</a:t>
          </a:r>
          <a:r>
            <a:rPr kumimoji="1" lang="ja-JP" altLang="ja-JP" sz="1100">
              <a:solidFill>
                <a:schemeClr val="dk1"/>
              </a:solidFill>
              <a:effectLst/>
              <a:latin typeface="+mn-lt"/>
              <a:ea typeface="+mn-ea"/>
              <a:cs typeface="+mn-cs"/>
            </a:rPr>
            <a:t>今後も事務事業の見直し・整理を進め、定員の適正化に努めていく。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20" name="直線コネクタ 319"/>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21"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2" name="直線コネクタ 321"/>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3"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4" name="直線コネクタ 323"/>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39074</xdr:rowOff>
    </xdr:from>
    <xdr:to>
      <xdr:col>81</xdr:col>
      <xdr:colOff>44450</xdr:colOff>
      <xdr:row>60</xdr:row>
      <xdr:rowOff>46313</xdr:rowOff>
    </xdr:to>
    <xdr:cxnSp macro="">
      <xdr:nvCxnSpPr>
        <xdr:cNvPr id="325" name="直線コネクタ 324"/>
        <xdr:cNvCxnSpPr/>
      </xdr:nvCxnSpPr>
      <xdr:spPr>
        <a:xfrm>
          <a:off x="16179800" y="1032607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6"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7" name="フローチャート: 判断 326"/>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39074</xdr:rowOff>
    </xdr:from>
    <xdr:to>
      <xdr:col>77</xdr:col>
      <xdr:colOff>44450</xdr:colOff>
      <xdr:row>60</xdr:row>
      <xdr:rowOff>50334</xdr:rowOff>
    </xdr:to>
    <xdr:cxnSp macro="">
      <xdr:nvCxnSpPr>
        <xdr:cNvPr id="328" name="直線コネクタ 327"/>
        <xdr:cNvCxnSpPr/>
      </xdr:nvCxnSpPr>
      <xdr:spPr>
        <a:xfrm flipV="1">
          <a:off x="15290800" y="1032607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9" name="フローチャート: 判断 328"/>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30" name="テキスト ボックス 329"/>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50334</xdr:rowOff>
    </xdr:to>
    <xdr:cxnSp macro="">
      <xdr:nvCxnSpPr>
        <xdr:cNvPr id="331" name="直線コネクタ 330"/>
        <xdr:cNvCxnSpPr/>
      </xdr:nvCxnSpPr>
      <xdr:spPr>
        <a:xfrm>
          <a:off x="14401800" y="103172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2" name="フローチャート: 判断 331"/>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3" name="テキスト ボックス 332"/>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18966</xdr:rowOff>
    </xdr:from>
    <xdr:to>
      <xdr:col>68</xdr:col>
      <xdr:colOff>152400</xdr:colOff>
      <xdr:row>60</xdr:row>
      <xdr:rowOff>30226</xdr:rowOff>
    </xdr:to>
    <xdr:cxnSp macro="">
      <xdr:nvCxnSpPr>
        <xdr:cNvPr id="334" name="直線コネクタ 333"/>
        <xdr:cNvCxnSpPr/>
      </xdr:nvCxnSpPr>
      <xdr:spPr>
        <a:xfrm>
          <a:off x="13512800" y="1030596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5" name="フローチャート: 判断 334"/>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6" name="テキスト ボックス 335"/>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7" name="フローチャート: 判断 336"/>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8" name="テキスト ボックス 337"/>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166963</xdr:rowOff>
    </xdr:from>
    <xdr:to>
      <xdr:col>81</xdr:col>
      <xdr:colOff>95250</xdr:colOff>
      <xdr:row>60</xdr:row>
      <xdr:rowOff>97113</xdr:rowOff>
    </xdr:to>
    <xdr:sp macro="" textlink="">
      <xdr:nvSpPr>
        <xdr:cNvPr id="344" name="楕円 343"/>
        <xdr:cNvSpPr/>
      </xdr:nvSpPr>
      <xdr:spPr>
        <a:xfrm>
          <a:off x="169672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12040</xdr:rowOff>
    </xdr:from>
    <xdr:ext cx="762000" cy="259045"/>
    <xdr:sp macro="" textlink="">
      <xdr:nvSpPr>
        <xdr:cNvPr id="345" name="定員管理の状況該当値テキスト"/>
        <xdr:cNvSpPr txBox="1"/>
      </xdr:nvSpPr>
      <xdr:spPr>
        <a:xfrm>
          <a:off x="171069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159724</xdr:rowOff>
    </xdr:from>
    <xdr:to>
      <xdr:col>77</xdr:col>
      <xdr:colOff>95250</xdr:colOff>
      <xdr:row>60</xdr:row>
      <xdr:rowOff>89874</xdr:rowOff>
    </xdr:to>
    <xdr:sp macro="" textlink="">
      <xdr:nvSpPr>
        <xdr:cNvPr id="346" name="楕円 345"/>
        <xdr:cNvSpPr/>
      </xdr:nvSpPr>
      <xdr:spPr>
        <a:xfrm>
          <a:off x="16129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100051</xdr:rowOff>
    </xdr:from>
    <xdr:ext cx="736600" cy="259045"/>
    <xdr:sp macro="" textlink="">
      <xdr:nvSpPr>
        <xdr:cNvPr id="347" name="テキスト ボックス 346"/>
        <xdr:cNvSpPr txBox="1"/>
      </xdr:nvSpPr>
      <xdr:spPr>
        <a:xfrm>
          <a:off x="15798800" y="10044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170984</xdr:rowOff>
    </xdr:from>
    <xdr:to>
      <xdr:col>73</xdr:col>
      <xdr:colOff>44450</xdr:colOff>
      <xdr:row>60</xdr:row>
      <xdr:rowOff>101134</xdr:rowOff>
    </xdr:to>
    <xdr:sp macro="" textlink="">
      <xdr:nvSpPr>
        <xdr:cNvPr id="348" name="楕円 347"/>
        <xdr:cNvSpPr/>
      </xdr:nvSpPr>
      <xdr:spPr>
        <a:xfrm>
          <a:off x="15240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111311</xdr:rowOff>
    </xdr:from>
    <xdr:ext cx="762000" cy="259045"/>
    <xdr:sp macro="" textlink="">
      <xdr:nvSpPr>
        <xdr:cNvPr id="349" name="テキスト ボックス 348"/>
        <xdr:cNvSpPr txBox="1"/>
      </xdr:nvSpPr>
      <xdr:spPr>
        <a:xfrm>
          <a:off x="14909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50" name="楕円 349"/>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51" name="テキスト ボックス 350"/>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139616</xdr:rowOff>
    </xdr:from>
    <xdr:to>
      <xdr:col>64</xdr:col>
      <xdr:colOff>152400</xdr:colOff>
      <xdr:row>60</xdr:row>
      <xdr:rowOff>69766</xdr:rowOff>
    </xdr:to>
    <xdr:sp macro="" textlink="">
      <xdr:nvSpPr>
        <xdr:cNvPr id="352" name="楕円 351"/>
        <xdr:cNvSpPr/>
      </xdr:nvSpPr>
      <xdr:spPr>
        <a:xfrm>
          <a:off x="13462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79943</xdr:rowOff>
    </xdr:from>
    <xdr:ext cx="762000" cy="259045"/>
    <xdr:sp macro="" textlink="">
      <xdr:nvSpPr>
        <xdr:cNvPr id="353" name="テキスト ボックス 352"/>
        <xdr:cNvSpPr txBox="1"/>
      </xdr:nvSpPr>
      <xdr:spPr>
        <a:xfrm>
          <a:off x="13131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公共施設用地取得事業に係る支払いが平成</a:t>
          </a:r>
          <a:r>
            <a:rPr kumimoji="1" lang="en-US" altLang="ja-JP" sz="1100" baseline="0">
              <a:solidFill>
                <a:sysClr val="windowText" lastClr="000000"/>
              </a:solidFill>
              <a:effectLst/>
              <a:latin typeface="+mn-lt"/>
              <a:ea typeface="+mn-ea"/>
              <a:cs typeface="+mn-cs"/>
            </a:rPr>
            <a:t>29</a:t>
          </a:r>
          <a:r>
            <a:rPr kumimoji="1" lang="ja-JP" altLang="en-US" sz="1100" baseline="0">
              <a:solidFill>
                <a:sysClr val="windowText" lastClr="000000"/>
              </a:solidFill>
              <a:effectLst/>
              <a:latin typeface="+mn-lt"/>
              <a:ea typeface="+mn-ea"/>
              <a:cs typeface="+mn-cs"/>
            </a:rPr>
            <a:t>年度で終了したが、</a:t>
          </a:r>
          <a:r>
            <a:rPr kumimoji="1" lang="ja-JP" altLang="ja-JP" sz="1100" baseline="0">
              <a:solidFill>
                <a:sysClr val="windowText" lastClr="000000"/>
              </a:solidFill>
              <a:effectLst/>
              <a:latin typeface="+mn-lt"/>
              <a:ea typeface="+mn-ea"/>
              <a:cs typeface="+mn-cs"/>
            </a:rPr>
            <a:t>一部事務組合</a:t>
          </a:r>
          <a:r>
            <a:rPr kumimoji="1" lang="ja-JP" altLang="en-US" sz="1100" baseline="0">
              <a:solidFill>
                <a:sysClr val="windowText" lastClr="000000"/>
              </a:solidFill>
              <a:effectLst/>
              <a:latin typeface="+mn-lt"/>
              <a:ea typeface="+mn-ea"/>
              <a:cs typeface="+mn-cs"/>
            </a:rPr>
            <a:t>債の</a:t>
          </a:r>
          <a:r>
            <a:rPr kumimoji="1" lang="ja-JP" altLang="ja-JP" sz="1100" baseline="0">
              <a:solidFill>
                <a:sysClr val="windowText" lastClr="000000"/>
              </a:solidFill>
              <a:effectLst/>
              <a:latin typeface="+mn-lt"/>
              <a:ea typeface="+mn-ea"/>
              <a:cs typeface="+mn-cs"/>
            </a:rPr>
            <a:t>地方債償還に伴う負担金</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伊達地方消防組合における消防本部建設に伴う負担金</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が増加した。また、市町村民税法人税割及び普通交付税が減少したことにより</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実質公債費比率は</a:t>
          </a:r>
          <a:r>
            <a:rPr kumimoji="1" lang="ja-JP" altLang="ja-JP" sz="1100" baseline="0">
              <a:solidFill>
                <a:sysClr val="windowText" lastClr="000000"/>
              </a:solidFill>
              <a:effectLst/>
              <a:latin typeface="+mn-lt"/>
              <a:ea typeface="+mn-ea"/>
              <a:cs typeface="+mn-cs"/>
            </a:rPr>
            <a:t>前年度と比較し</a:t>
          </a:r>
          <a:r>
            <a:rPr kumimoji="1" lang="en-US" altLang="ja-JP" sz="1100" baseline="0">
              <a:solidFill>
                <a:sysClr val="windowText" lastClr="000000"/>
              </a:solidFill>
              <a:effectLst/>
              <a:latin typeface="+mn-lt"/>
              <a:ea typeface="+mn-ea"/>
              <a:cs typeface="+mn-cs"/>
            </a:rPr>
            <a:t>0.6</a:t>
          </a:r>
          <a:r>
            <a:rPr kumimoji="1" lang="ja-JP" altLang="ja-JP" sz="1100" baseline="0">
              <a:solidFill>
                <a:sysClr val="windowText" lastClr="000000"/>
              </a:solidFill>
              <a:effectLst/>
              <a:latin typeface="+mn-lt"/>
              <a:ea typeface="+mn-ea"/>
              <a:cs typeface="+mn-cs"/>
            </a:rPr>
            <a:t>ポイント増加し</a:t>
          </a:r>
          <a:r>
            <a:rPr kumimoji="1" lang="ja-JP" altLang="en-US" sz="1100" baseline="0">
              <a:solidFill>
                <a:sysClr val="windowText" lastClr="000000"/>
              </a:solidFill>
              <a:effectLst/>
              <a:latin typeface="+mn-lt"/>
              <a:ea typeface="+mn-ea"/>
              <a:cs typeface="+mn-cs"/>
            </a:rPr>
            <a:t>類似団体を上回った。</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今後数年の見通しとしては、</a:t>
          </a:r>
          <a:r>
            <a:rPr kumimoji="1" lang="ja-JP" altLang="en-US" sz="1100" baseline="0">
              <a:solidFill>
                <a:sysClr val="windowText" lastClr="000000"/>
              </a:solidFill>
              <a:effectLst/>
              <a:latin typeface="+mn-lt"/>
              <a:ea typeface="+mn-ea"/>
              <a:cs typeface="+mn-cs"/>
            </a:rPr>
            <a:t>債務負担行為を設定していた公共施設用地取得事業に係る支払いが完了したものの</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新庁舎建設事業による地方債償還額が見込まれ、</a:t>
          </a:r>
          <a:r>
            <a:rPr kumimoji="1" lang="ja-JP" altLang="ja-JP" sz="1100" baseline="0">
              <a:solidFill>
                <a:sysClr val="windowText" lastClr="000000"/>
              </a:solidFill>
              <a:effectLst/>
              <a:latin typeface="+mn-lt"/>
              <a:ea typeface="+mn-ea"/>
              <a:cs typeface="+mn-cs"/>
            </a:rPr>
            <a:t>実質公債費比率は</a:t>
          </a:r>
          <a:r>
            <a:rPr kumimoji="1" lang="ja-JP" altLang="en-US" sz="1100" baseline="0">
              <a:solidFill>
                <a:sysClr val="windowText" lastClr="000000"/>
              </a:solidFill>
              <a:effectLst/>
              <a:latin typeface="+mn-lt"/>
              <a:ea typeface="+mn-ea"/>
              <a:cs typeface="+mn-cs"/>
            </a:rPr>
            <a:t>上昇傾向にあると考えられる。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3" name="直線コネクタ 382"/>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6"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7" name="直線コネクタ 386"/>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52211</xdr:rowOff>
    </xdr:from>
    <xdr:to>
      <xdr:col>81</xdr:col>
      <xdr:colOff>44450</xdr:colOff>
      <xdr:row>42</xdr:row>
      <xdr:rowOff>132645</xdr:rowOff>
    </xdr:to>
    <xdr:cxnSp macro="">
      <xdr:nvCxnSpPr>
        <xdr:cNvPr id="388" name="直線コネクタ 387"/>
        <xdr:cNvCxnSpPr/>
      </xdr:nvCxnSpPr>
      <xdr:spPr>
        <a:xfrm>
          <a:off x="16179800" y="72531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9"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90" name="フローチャート: 判断 389"/>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143228</xdr:rowOff>
    </xdr:from>
    <xdr:to>
      <xdr:col>77</xdr:col>
      <xdr:colOff>44450</xdr:colOff>
      <xdr:row>42</xdr:row>
      <xdr:rowOff>52211</xdr:rowOff>
    </xdr:to>
    <xdr:cxnSp macro="">
      <xdr:nvCxnSpPr>
        <xdr:cNvPr id="391" name="直線コネクタ 390"/>
        <xdr:cNvCxnSpPr/>
      </xdr:nvCxnSpPr>
      <xdr:spPr>
        <a:xfrm>
          <a:off x="15290800" y="71726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2" name="フローチャート: 判断 391"/>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3" name="テキスト ボックス 392"/>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41</xdr:row>
      <xdr:rowOff>143228</xdr:rowOff>
    </xdr:to>
    <xdr:cxnSp macro="">
      <xdr:nvCxnSpPr>
        <xdr:cNvPr id="394" name="直線コネクタ 393"/>
        <xdr:cNvCxnSpPr/>
      </xdr:nvCxnSpPr>
      <xdr:spPr>
        <a:xfrm>
          <a:off x="14401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5" name="フローチャート: 判断 39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6" name="テキスト ボックス 39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42</xdr:row>
      <xdr:rowOff>159455</xdr:rowOff>
    </xdr:to>
    <xdr:cxnSp macro="">
      <xdr:nvCxnSpPr>
        <xdr:cNvPr id="397" name="直線コネクタ 396"/>
        <xdr:cNvCxnSpPr/>
      </xdr:nvCxnSpPr>
      <xdr:spPr>
        <a:xfrm flipV="1">
          <a:off x="13512800" y="715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8" name="フローチャート: 判断 397"/>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9" name="テキスト ボックス 398"/>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00" name="フローチャート: 判断 399"/>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01" name="テキスト ボックス 400"/>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81845</xdr:rowOff>
    </xdr:from>
    <xdr:to>
      <xdr:col>81</xdr:col>
      <xdr:colOff>95250</xdr:colOff>
      <xdr:row>43</xdr:row>
      <xdr:rowOff>11995</xdr:rowOff>
    </xdr:to>
    <xdr:sp macro="" textlink="">
      <xdr:nvSpPr>
        <xdr:cNvPr id="407" name="楕円 406"/>
        <xdr:cNvSpPr/>
      </xdr:nvSpPr>
      <xdr:spPr>
        <a:xfrm>
          <a:off x="16967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53922</xdr:rowOff>
    </xdr:from>
    <xdr:ext cx="762000" cy="259045"/>
    <xdr:sp macro="" textlink="">
      <xdr:nvSpPr>
        <xdr:cNvPr id="408" name="公債費負担の状況該当値テキスト"/>
        <xdr:cNvSpPr txBox="1"/>
      </xdr:nvSpPr>
      <xdr:spPr>
        <a:xfrm>
          <a:off x="17106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9" name="楕円 408"/>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10" name="テキスト ボックス 409"/>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11" name="楕円 410"/>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12" name="テキスト ボックス 411"/>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13" name="楕円 412"/>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14" name="テキスト ボックス 413"/>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15" name="楕円 414"/>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23582</xdr:rowOff>
    </xdr:from>
    <xdr:ext cx="762000" cy="259045"/>
    <xdr:sp macro="" textlink="">
      <xdr:nvSpPr>
        <xdr:cNvPr id="416" name="テキスト ボックス 415"/>
        <xdr:cNvSpPr txBox="1"/>
      </xdr:nvSpPr>
      <xdr:spPr>
        <a:xfrm>
          <a:off x="13131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過年度に</a:t>
          </a:r>
          <a:r>
            <a:rPr lang="ja-JP" altLang="ja-JP" sz="1100">
              <a:solidFill>
                <a:schemeClr val="dk1"/>
              </a:solidFill>
              <a:effectLst/>
              <a:latin typeface="+mn-lt"/>
              <a:ea typeface="+mn-ea"/>
              <a:cs typeface="+mn-cs"/>
            </a:rPr>
            <a:t>設定</a:t>
          </a:r>
          <a:r>
            <a:rPr lang="ja-JP" altLang="en-US" sz="1100">
              <a:solidFill>
                <a:schemeClr val="dk1"/>
              </a:solidFill>
              <a:effectLst/>
              <a:latin typeface="+mn-lt"/>
              <a:ea typeface="+mn-ea"/>
              <a:cs typeface="+mn-cs"/>
            </a:rPr>
            <a:t>済</a:t>
          </a:r>
          <a:r>
            <a:rPr lang="ja-JP" altLang="ja-JP" sz="1100">
              <a:solidFill>
                <a:schemeClr val="dk1"/>
              </a:solidFill>
              <a:effectLst/>
              <a:latin typeface="+mn-lt"/>
              <a:ea typeface="+mn-ea"/>
              <a:cs typeface="+mn-cs"/>
            </a:rPr>
            <a:t>の債務負担行為に係る支出が着実に進展したこ</a:t>
          </a:r>
          <a:r>
            <a:rPr lang="ja-JP" altLang="en-US" sz="1100">
              <a:solidFill>
                <a:schemeClr val="dk1"/>
              </a:solidFill>
              <a:effectLst/>
              <a:latin typeface="+mn-lt"/>
              <a:ea typeface="+mn-ea"/>
              <a:cs typeface="+mn-cs"/>
            </a:rPr>
            <a:t>とや、一部事務組合が発行した組合債に係る構成市町村の負担見込額が減少することにより</a:t>
          </a:r>
          <a:r>
            <a:rPr lang="ja-JP" altLang="ja-JP" sz="1100">
              <a:solidFill>
                <a:schemeClr val="dk1"/>
              </a:solidFill>
              <a:effectLst/>
              <a:latin typeface="+mn-lt"/>
              <a:ea typeface="+mn-ea"/>
              <a:cs typeface="+mn-cs"/>
            </a:rPr>
            <a:t>、 前年度と比較し</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今後数年の見通しとしては、新庁舎建設</a:t>
          </a:r>
          <a:r>
            <a:rPr lang="ja-JP" altLang="en-US" sz="1100">
              <a:solidFill>
                <a:schemeClr val="dk1"/>
              </a:solidFill>
              <a:effectLst/>
              <a:latin typeface="+mn-lt"/>
              <a:ea typeface="+mn-ea"/>
              <a:cs typeface="+mn-cs"/>
            </a:rPr>
            <a:t>事業の進捗に伴い</a:t>
          </a:r>
          <a:r>
            <a:rPr lang="ja-JP" altLang="ja-JP" sz="1100">
              <a:solidFill>
                <a:schemeClr val="dk1"/>
              </a:solidFill>
              <a:effectLst/>
              <a:latin typeface="+mn-lt"/>
              <a:ea typeface="+mn-ea"/>
              <a:cs typeface="+mn-cs"/>
            </a:rPr>
            <a:t>、地方債借入れ</a:t>
          </a:r>
          <a:r>
            <a:rPr lang="ja-JP" altLang="en-US" sz="1100">
              <a:solidFill>
                <a:schemeClr val="dk1"/>
              </a:solidFill>
              <a:effectLst/>
              <a:latin typeface="+mn-lt"/>
              <a:ea typeface="+mn-ea"/>
              <a:cs typeface="+mn-cs"/>
            </a:rPr>
            <a:t>に伴う償還額の増加や</a:t>
          </a:r>
          <a:r>
            <a:rPr lang="ja-JP" altLang="ja-JP" sz="1100">
              <a:solidFill>
                <a:schemeClr val="dk1"/>
              </a:solidFill>
              <a:effectLst/>
              <a:latin typeface="+mn-lt"/>
              <a:ea typeface="+mn-ea"/>
              <a:cs typeface="+mn-cs"/>
            </a:rPr>
            <a:t>、充当可能基金の取崩しなどにより、将来負担比率は上昇していくと考えられる。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122225</xdr:rowOff>
    </xdr:from>
    <xdr:to>
      <xdr:col>81</xdr:col>
      <xdr:colOff>44450</xdr:colOff>
      <xdr:row>14</xdr:row>
      <xdr:rowOff>148285</xdr:rowOff>
    </xdr:to>
    <xdr:cxnSp macro="">
      <xdr:nvCxnSpPr>
        <xdr:cNvPr id="448" name="直線コネクタ 447"/>
        <xdr:cNvCxnSpPr/>
      </xdr:nvCxnSpPr>
      <xdr:spPr>
        <a:xfrm flipV="1">
          <a:off x="16179800" y="252252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9"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148285</xdr:rowOff>
    </xdr:from>
    <xdr:to>
      <xdr:col>77</xdr:col>
      <xdr:colOff>44450</xdr:colOff>
      <xdr:row>15</xdr:row>
      <xdr:rowOff>30886</xdr:rowOff>
    </xdr:to>
    <xdr:cxnSp macro="">
      <xdr:nvCxnSpPr>
        <xdr:cNvPr id="451" name="直線コネクタ 450"/>
        <xdr:cNvCxnSpPr/>
      </xdr:nvCxnSpPr>
      <xdr:spPr>
        <a:xfrm flipV="1">
          <a:off x="15290800" y="254858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3" name="テキスト ボックス 452"/>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164694</xdr:rowOff>
    </xdr:from>
    <xdr:to>
      <xdr:col>72</xdr:col>
      <xdr:colOff>203200</xdr:colOff>
      <xdr:row>15</xdr:row>
      <xdr:rowOff>30886</xdr:rowOff>
    </xdr:to>
    <xdr:cxnSp macro="">
      <xdr:nvCxnSpPr>
        <xdr:cNvPr id="454" name="直線コネクタ 453"/>
        <xdr:cNvCxnSpPr/>
      </xdr:nvCxnSpPr>
      <xdr:spPr>
        <a:xfrm>
          <a:off x="14401800" y="256499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6" name="テキスト ボックス 455"/>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164694</xdr:rowOff>
    </xdr:from>
    <xdr:to>
      <xdr:col>68</xdr:col>
      <xdr:colOff>152400</xdr:colOff>
      <xdr:row>15</xdr:row>
      <xdr:rowOff>66599</xdr:rowOff>
    </xdr:to>
    <xdr:cxnSp macro="">
      <xdr:nvCxnSpPr>
        <xdr:cNvPr id="457" name="直線コネクタ 456"/>
        <xdr:cNvCxnSpPr/>
      </xdr:nvCxnSpPr>
      <xdr:spPr>
        <a:xfrm flipV="1">
          <a:off x="13512800" y="2564994"/>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8" name="フローチャート: 判断 45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9" name="テキスト ボックス 45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60" name="フローチャート: 判断 459"/>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149471</xdr:rowOff>
    </xdr:from>
    <xdr:ext cx="762000" cy="259045"/>
    <xdr:sp macro="" textlink="">
      <xdr:nvSpPr>
        <xdr:cNvPr id="461" name="テキスト ボックス 460"/>
        <xdr:cNvSpPr txBox="1"/>
      </xdr:nvSpPr>
      <xdr:spPr>
        <a:xfrm>
          <a:off x="13131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71425</xdr:rowOff>
    </xdr:from>
    <xdr:to>
      <xdr:col>81</xdr:col>
      <xdr:colOff>95250</xdr:colOff>
      <xdr:row>15</xdr:row>
      <xdr:rowOff>1575</xdr:rowOff>
    </xdr:to>
    <xdr:sp macro="" textlink="">
      <xdr:nvSpPr>
        <xdr:cNvPr id="467" name="楕円 466"/>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164152</xdr:rowOff>
    </xdr:from>
    <xdr:ext cx="762000" cy="259045"/>
    <xdr:sp macro="" textlink="">
      <xdr:nvSpPr>
        <xdr:cNvPr id="468" name="将来負担の状況該当値テキスト"/>
        <xdr:cNvSpPr txBox="1"/>
      </xdr:nvSpPr>
      <xdr:spPr>
        <a:xfrm>
          <a:off x="17106900" y="23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97485</xdr:rowOff>
    </xdr:from>
    <xdr:to>
      <xdr:col>77</xdr:col>
      <xdr:colOff>95250</xdr:colOff>
      <xdr:row>15</xdr:row>
      <xdr:rowOff>27635</xdr:rowOff>
    </xdr:to>
    <xdr:sp macro="" textlink="">
      <xdr:nvSpPr>
        <xdr:cNvPr id="469" name="楕円 468"/>
        <xdr:cNvSpPr/>
      </xdr:nvSpPr>
      <xdr:spPr>
        <a:xfrm>
          <a:off x="16129000" y="2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37812</xdr:rowOff>
    </xdr:from>
    <xdr:ext cx="736600" cy="259045"/>
    <xdr:sp macro="" textlink="">
      <xdr:nvSpPr>
        <xdr:cNvPr id="470" name="テキスト ボックス 469"/>
        <xdr:cNvSpPr txBox="1"/>
      </xdr:nvSpPr>
      <xdr:spPr>
        <a:xfrm>
          <a:off x="15798800" y="2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151536</xdr:rowOff>
    </xdr:from>
    <xdr:to>
      <xdr:col>73</xdr:col>
      <xdr:colOff>44450</xdr:colOff>
      <xdr:row>15</xdr:row>
      <xdr:rowOff>81686</xdr:rowOff>
    </xdr:to>
    <xdr:sp macro="" textlink="">
      <xdr:nvSpPr>
        <xdr:cNvPr id="471" name="楕円 470"/>
        <xdr:cNvSpPr/>
      </xdr:nvSpPr>
      <xdr:spPr>
        <a:xfrm>
          <a:off x="15240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91863</xdr:rowOff>
    </xdr:from>
    <xdr:ext cx="762000" cy="259045"/>
    <xdr:sp macro="" textlink="">
      <xdr:nvSpPr>
        <xdr:cNvPr id="472" name="テキスト ボックス 471"/>
        <xdr:cNvSpPr txBox="1"/>
      </xdr:nvSpPr>
      <xdr:spPr>
        <a:xfrm>
          <a:off x="14909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113894</xdr:rowOff>
    </xdr:from>
    <xdr:to>
      <xdr:col>68</xdr:col>
      <xdr:colOff>203200</xdr:colOff>
      <xdr:row>15</xdr:row>
      <xdr:rowOff>44044</xdr:rowOff>
    </xdr:to>
    <xdr:sp macro="" textlink="">
      <xdr:nvSpPr>
        <xdr:cNvPr id="473" name="楕円 472"/>
        <xdr:cNvSpPr/>
      </xdr:nvSpPr>
      <xdr:spPr>
        <a:xfrm>
          <a:off x="14351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28821</xdr:rowOff>
    </xdr:from>
    <xdr:ext cx="762000" cy="259045"/>
    <xdr:sp macro="" textlink="">
      <xdr:nvSpPr>
        <xdr:cNvPr id="474" name="テキスト ボックス 473"/>
        <xdr:cNvSpPr txBox="1"/>
      </xdr:nvSpPr>
      <xdr:spPr>
        <a:xfrm>
          <a:off x="14020800" y="26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15799</xdr:rowOff>
    </xdr:from>
    <xdr:to>
      <xdr:col>64</xdr:col>
      <xdr:colOff>152400</xdr:colOff>
      <xdr:row>15</xdr:row>
      <xdr:rowOff>117399</xdr:rowOff>
    </xdr:to>
    <xdr:sp macro="" textlink="">
      <xdr:nvSpPr>
        <xdr:cNvPr id="475" name="楕円 474"/>
        <xdr:cNvSpPr/>
      </xdr:nvSpPr>
      <xdr:spPr>
        <a:xfrm>
          <a:off x="13462000" y="2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127576</xdr:rowOff>
    </xdr:from>
    <xdr:ext cx="762000" cy="259045"/>
    <xdr:sp macro="" textlink="">
      <xdr:nvSpPr>
        <xdr:cNvPr id="476" name="テキスト ボックス 475"/>
        <xdr:cNvSpPr txBox="1"/>
      </xdr:nvSpPr>
      <xdr:spPr>
        <a:xfrm>
          <a:off x="13131800" y="23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独自カットを引き続き実施しており、前年度対比で</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たが、類似団体を上回っている現状にある。</a:t>
          </a:r>
          <a:endParaRPr lang="ja-JP" altLang="ja-JP" sz="1400">
            <a:effectLst/>
          </a:endParaRPr>
        </a:p>
        <a:p>
          <a:r>
            <a:rPr kumimoji="1" lang="ja-JP" altLang="ja-JP" sz="1100">
              <a:solidFill>
                <a:sysClr val="windowText" lastClr="000000"/>
              </a:solidFill>
              <a:effectLst/>
              <a:latin typeface="+mn-lt"/>
              <a:ea typeface="+mn-ea"/>
              <a:cs typeface="+mn-cs"/>
            </a:rPr>
            <a:t>東日本大震災以降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復旧復興事業</a:t>
          </a:r>
          <a:r>
            <a:rPr kumimoji="1" lang="ja-JP" altLang="en-US" sz="1100">
              <a:solidFill>
                <a:sysClr val="windowText" lastClr="000000"/>
              </a:solidFill>
              <a:effectLst/>
              <a:latin typeface="+mn-lt"/>
              <a:ea typeface="+mn-ea"/>
              <a:cs typeface="+mn-cs"/>
            </a:rPr>
            <a:t>・地方創生事業</a:t>
          </a:r>
          <a:r>
            <a:rPr kumimoji="1" lang="ja-JP" altLang="ja-JP" sz="1100">
              <a:solidFill>
                <a:sysClr val="windowText" lastClr="000000"/>
              </a:solidFill>
              <a:effectLst/>
              <a:latin typeface="+mn-lt"/>
              <a:ea typeface="+mn-ea"/>
              <a:cs typeface="+mn-cs"/>
            </a:rPr>
            <a:t>により事務が増加している現状にあるが、</a:t>
          </a:r>
          <a:r>
            <a:rPr kumimoji="1" lang="ja-JP" altLang="en-US" sz="1100">
              <a:solidFill>
                <a:sysClr val="windowText" lastClr="000000"/>
              </a:solidFill>
              <a:effectLst/>
              <a:latin typeface="+mn-lt"/>
              <a:ea typeface="+mn-ea"/>
              <a:cs typeface="+mn-cs"/>
            </a:rPr>
            <a:t>事業の進捗により減少しくてくものと考えている。</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人件費全体</a:t>
          </a:r>
          <a:r>
            <a:rPr kumimoji="1" lang="ja-JP" altLang="ja-JP" sz="1100">
              <a:solidFill>
                <a:sysClr val="windowText" lastClr="000000"/>
              </a:solidFill>
              <a:effectLst/>
              <a:latin typeface="+mn-lt"/>
              <a:ea typeface="+mn-ea"/>
              <a:cs typeface="+mn-cs"/>
            </a:rPr>
            <a:t>の適正化に努めていく。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88900</xdr:rowOff>
    </xdr:to>
    <xdr:cxnSp macro="">
      <xdr:nvCxnSpPr>
        <xdr:cNvPr id="66" name="直線コネクタ 65"/>
        <xdr:cNvCxnSpPr/>
      </xdr:nvCxnSpPr>
      <xdr:spPr>
        <a:xfrm flipV="1">
          <a:off x="3987800" y="64211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88900</xdr:rowOff>
    </xdr:to>
    <xdr:cxnSp macro="">
      <xdr:nvCxnSpPr>
        <xdr:cNvPr id="69" name="直線コネクタ 68"/>
        <xdr:cNvCxnSpPr/>
      </xdr:nvCxnSpPr>
      <xdr:spPr>
        <a:xfrm>
          <a:off x="3098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66040</xdr:rowOff>
    </xdr:to>
    <xdr:cxnSp macro="">
      <xdr:nvCxnSpPr>
        <xdr:cNvPr id="72" name="直線コネクタ 71"/>
        <xdr:cNvCxnSpPr/>
      </xdr:nvCxnSpPr>
      <xdr:spPr>
        <a:xfrm flipV="1">
          <a:off x="2209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81280</xdr:rowOff>
    </xdr:to>
    <xdr:cxnSp macro="">
      <xdr:nvCxnSpPr>
        <xdr:cNvPr id="75" name="直線コネクタ 74"/>
        <xdr:cNvCxnSpPr/>
      </xdr:nvCxnSpPr>
      <xdr:spPr>
        <a:xfrm flipV="1">
          <a:off x="1320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ポイント増加し、依然として類似団体平均値より 高い水準で推移している。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公共施設の維持管理に係る委託費や、臨時職員雇用に係る賃金が増加している。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も、指定管理者制度導入や</a:t>
          </a:r>
          <a:r>
            <a:rPr kumimoji="1" lang="ja-JP" altLang="ja-JP" sz="1100">
              <a:solidFill>
                <a:schemeClr val="dk1"/>
              </a:solidFill>
              <a:effectLst/>
              <a:latin typeface="+mn-lt"/>
              <a:ea typeface="+mn-ea"/>
              <a:cs typeface="+mn-cs"/>
            </a:rPr>
            <a:t>事務事業の整理統廃合を進め、経費の削減に努める。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116114</xdr:rowOff>
    </xdr:to>
    <xdr:cxnSp macro="">
      <xdr:nvCxnSpPr>
        <xdr:cNvPr id="129" name="直線コネクタ 128"/>
        <xdr:cNvCxnSpPr/>
      </xdr:nvCxnSpPr>
      <xdr:spPr>
        <a:xfrm>
          <a:off x="15671800" y="30062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91621</xdr:rowOff>
    </xdr:to>
    <xdr:cxnSp macro="">
      <xdr:nvCxnSpPr>
        <xdr:cNvPr id="132" name="直線コネクタ 131"/>
        <xdr:cNvCxnSpPr/>
      </xdr:nvCxnSpPr>
      <xdr:spPr>
        <a:xfrm>
          <a:off x="14782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37193</xdr:rowOff>
    </xdr:to>
    <xdr:cxnSp macro="">
      <xdr:nvCxnSpPr>
        <xdr:cNvPr id="135" name="直線コネクタ 134"/>
        <xdr:cNvCxnSpPr/>
      </xdr:nvCxnSpPr>
      <xdr:spPr>
        <a:xfrm flipV="1">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17</xdr:row>
      <xdr:rowOff>37193</xdr:rowOff>
    </xdr:to>
    <xdr:cxnSp macro="">
      <xdr:nvCxnSpPr>
        <xdr:cNvPr id="138" name="直線コネクタ 137"/>
        <xdr:cNvCxnSpPr/>
      </xdr:nvCxnSpPr>
      <xdr:spPr>
        <a:xfrm>
          <a:off x="13004800" y="27667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59163</xdr:rowOff>
    </xdr:from>
    <xdr:ext cx="762000" cy="259045"/>
    <xdr:sp macro="" textlink="">
      <xdr:nvSpPr>
        <xdr:cNvPr id="157" name="テキスト ボックス 156"/>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ポイント増加し、類似団体を上回っている。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国の社会保障費や類似団体と同様に増加傾向にあり、多くの要望がある福祉行政のサービス低下にならないよう、適正な運営に取り組み、歳入の確保に努める。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37193</xdr:rowOff>
    </xdr:to>
    <xdr:cxnSp macro="">
      <xdr:nvCxnSpPr>
        <xdr:cNvPr id="192" name="直線コネクタ 191"/>
        <xdr:cNvCxnSpPr/>
      </xdr:nvCxnSpPr>
      <xdr:spPr>
        <a:xfrm>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110672</xdr:rowOff>
    </xdr:to>
    <xdr:cxnSp macro="">
      <xdr:nvCxnSpPr>
        <xdr:cNvPr id="195" name="直線コネクタ 194"/>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110672</xdr:rowOff>
    </xdr:to>
    <xdr:cxnSp macro="">
      <xdr:nvCxnSpPr>
        <xdr:cNvPr id="198" name="直線コネクタ 197"/>
        <xdr:cNvCxnSpPr/>
      </xdr:nvCxnSpPr>
      <xdr:spPr>
        <a:xfrm>
          <a:off x="2209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94343</xdr:rowOff>
    </xdr:to>
    <xdr:cxnSp macro="">
      <xdr:nvCxnSpPr>
        <xdr:cNvPr id="201" name="直線コネクタ 200"/>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ポイント増加し、依然として類似団体平均値より上回っている状況にある。その主な要因としては、</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道路排水路等の維持管理や橋梁の定期点検</a:t>
          </a:r>
          <a:r>
            <a:rPr kumimoji="1" lang="ja-JP" altLang="en-US" sz="1100">
              <a:solidFill>
                <a:schemeClr val="dk1"/>
              </a:solidFill>
              <a:effectLst/>
              <a:latin typeface="+mn-lt"/>
              <a:ea typeface="+mn-ea"/>
              <a:cs typeface="+mn-cs"/>
            </a:rPr>
            <a:t>による維持補修費の増加で</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、事業の重点選別や年次計画により事業費の減少・平準化を目指す。</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161290</xdr:rowOff>
    </xdr:to>
    <xdr:cxnSp macro="">
      <xdr:nvCxnSpPr>
        <xdr:cNvPr id="253" name="直線コネクタ 252"/>
        <xdr:cNvCxnSpPr/>
      </xdr:nvCxnSpPr>
      <xdr:spPr>
        <a:xfrm>
          <a:off x="15671800" y="9514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6" name="直線コネクタ 255"/>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77470</xdr:rowOff>
    </xdr:to>
    <xdr:cxnSp macro="">
      <xdr:nvCxnSpPr>
        <xdr:cNvPr id="259" name="直線コネクタ 258"/>
        <xdr:cNvCxnSpPr/>
      </xdr:nvCxnSpPr>
      <xdr:spPr>
        <a:xfrm flipV="1">
          <a:off x="13893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138430</xdr:rowOff>
    </xdr:to>
    <xdr:cxnSp macro="">
      <xdr:nvCxnSpPr>
        <xdr:cNvPr id="262" name="直線コネクタ 261"/>
        <xdr:cNvCxnSpPr/>
      </xdr:nvCxnSpPr>
      <xdr:spPr>
        <a:xfrm flipV="1">
          <a:off x="13004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2" name="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73"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4" name="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120667</xdr:rowOff>
    </xdr:from>
    <xdr:ext cx="736600" cy="259045"/>
    <xdr:sp macro="" textlink="">
      <xdr:nvSpPr>
        <xdr:cNvPr id="275" name="テキスト ボックス 274"/>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6" name="楕円 275"/>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90187</xdr:rowOff>
    </xdr:from>
    <xdr:ext cx="762000" cy="259045"/>
    <xdr:sp macro="" textlink="">
      <xdr:nvSpPr>
        <xdr:cNvPr id="277" name="テキスト ボックス 276"/>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8" name="楕円 277"/>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113047</xdr:rowOff>
    </xdr:from>
    <xdr:ext cx="762000" cy="259045"/>
    <xdr:sp macro="" textlink="">
      <xdr:nvSpPr>
        <xdr:cNvPr id="279" name="テキスト ボックス 278"/>
        <xdr:cNvSpPr txBox="1"/>
      </xdr:nvSpPr>
      <xdr:spPr>
        <a:xfrm>
          <a:off x="13512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0" name="楕円 27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81" name="テキスト ボックス 28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したが、類似団体平均値より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伊達地方消防組合の地方債償還に係る負担金の増など、一部事務組合等負担金の決算額が大きく影響している。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97608</xdr:rowOff>
    </xdr:to>
    <xdr:cxnSp macro="">
      <xdr:nvCxnSpPr>
        <xdr:cNvPr id="315" name="直線コネクタ 314"/>
        <xdr:cNvCxnSpPr/>
      </xdr:nvCxnSpPr>
      <xdr:spPr>
        <a:xfrm>
          <a:off x="15671800" y="6217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36</xdr:row>
      <xdr:rowOff>123734</xdr:rowOff>
    </xdr:to>
    <xdr:cxnSp macro="">
      <xdr:nvCxnSpPr>
        <xdr:cNvPr id="318" name="直線コネクタ 317"/>
        <xdr:cNvCxnSpPr/>
      </xdr:nvCxnSpPr>
      <xdr:spPr>
        <a:xfrm flipV="1">
          <a:off x="14782800" y="6217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123734</xdr:rowOff>
    </xdr:to>
    <xdr:cxnSp macro="">
      <xdr:nvCxnSpPr>
        <xdr:cNvPr id="321" name="直線コネクタ 320"/>
        <xdr:cNvCxnSpPr/>
      </xdr:nvCxnSpPr>
      <xdr:spPr>
        <a:xfrm>
          <a:off x="13893800" y="6204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32294</xdr:rowOff>
    </xdr:from>
    <xdr:to>
      <xdr:col>69</xdr:col>
      <xdr:colOff>92075</xdr:colOff>
      <xdr:row>36</xdr:row>
      <xdr:rowOff>64951</xdr:rowOff>
    </xdr:to>
    <xdr:cxnSp macro="">
      <xdr:nvCxnSpPr>
        <xdr:cNvPr id="324" name="直線コネクタ 323"/>
        <xdr:cNvCxnSpPr/>
      </xdr:nvCxnSpPr>
      <xdr:spPr>
        <a:xfrm flipV="1">
          <a:off x="13004800" y="6204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46808</xdr:rowOff>
    </xdr:from>
    <xdr:to>
      <xdr:col>82</xdr:col>
      <xdr:colOff>158750</xdr:colOff>
      <xdr:row>36</xdr:row>
      <xdr:rowOff>148408</xdr:rowOff>
    </xdr:to>
    <xdr:sp macro="" textlink="">
      <xdr:nvSpPr>
        <xdr:cNvPr id="334" name="楕円 333"/>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63335</xdr:rowOff>
    </xdr:from>
    <xdr:ext cx="762000" cy="259045"/>
    <xdr:sp macro="" textlink="">
      <xdr:nvSpPr>
        <xdr:cNvPr id="335"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6" name="楕円 335"/>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37" name="テキスト ボックス 336"/>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72934</xdr:rowOff>
    </xdr:from>
    <xdr:to>
      <xdr:col>74</xdr:col>
      <xdr:colOff>31750</xdr:colOff>
      <xdr:row>37</xdr:row>
      <xdr:rowOff>3084</xdr:rowOff>
    </xdr:to>
    <xdr:sp macro="" textlink="">
      <xdr:nvSpPr>
        <xdr:cNvPr id="338" name="楕円 337"/>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13261</xdr:rowOff>
    </xdr:from>
    <xdr:ext cx="762000" cy="259045"/>
    <xdr:sp macro="" textlink="">
      <xdr:nvSpPr>
        <xdr:cNvPr id="339" name="テキスト ボックス 338"/>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40" name="楕円 339"/>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41" name="テキスト ボックス 340"/>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14151</xdr:rowOff>
    </xdr:from>
    <xdr:to>
      <xdr:col>65</xdr:col>
      <xdr:colOff>53975</xdr:colOff>
      <xdr:row>36</xdr:row>
      <xdr:rowOff>115751</xdr:rowOff>
    </xdr:to>
    <xdr:sp macro="" textlink="">
      <xdr:nvSpPr>
        <xdr:cNvPr id="342" name="楕円 341"/>
        <xdr:cNvSpPr/>
      </xdr:nvSpPr>
      <xdr:spPr>
        <a:xfrm>
          <a:off x="12954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125928</xdr:rowOff>
    </xdr:from>
    <xdr:ext cx="762000" cy="259045"/>
    <xdr:sp macro="" textlink="">
      <xdr:nvSpPr>
        <xdr:cNvPr id="343" name="テキスト ボックス 342"/>
        <xdr:cNvSpPr txBox="1"/>
      </xdr:nvSpPr>
      <xdr:spPr>
        <a:xfrm>
          <a:off x="12623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ポイント下回っているが、前年度対比で</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今後、新庁舎建設に伴う地方債の発行が見込まれるため、充当可能基金の活用など検討し、適正な管理に努める。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113285</xdr:rowOff>
    </xdr:to>
    <xdr:cxnSp macro="">
      <xdr:nvCxnSpPr>
        <xdr:cNvPr id="373" name="直線コネクタ 372"/>
        <xdr:cNvCxnSpPr/>
      </xdr:nvCxnSpPr>
      <xdr:spPr>
        <a:xfrm>
          <a:off x="3987800" y="131343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104139</xdr:rowOff>
    </xdr:to>
    <xdr:cxnSp macro="">
      <xdr:nvCxnSpPr>
        <xdr:cNvPr id="376" name="直線コネクタ 375"/>
        <xdr:cNvCxnSpPr/>
      </xdr:nvCxnSpPr>
      <xdr:spPr>
        <a:xfrm>
          <a:off x="3098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131572</xdr:rowOff>
    </xdr:to>
    <xdr:cxnSp macro="">
      <xdr:nvCxnSpPr>
        <xdr:cNvPr id="379" name="直線コネクタ 378"/>
        <xdr:cNvCxnSpPr/>
      </xdr:nvCxnSpPr>
      <xdr:spPr>
        <a:xfrm flipV="1">
          <a:off x="2209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145287</xdr:rowOff>
    </xdr:to>
    <xdr:cxnSp macro="">
      <xdr:nvCxnSpPr>
        <xdr:cNvPr id="382" name="直線コネクタ 381"/>
        <xdr:cNvCxnSpPr/>
      </xdr:nvCxnSpPr>
      <xdr:spPr>
        <a:xfrm flipV="1">
          <a:off x="1320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6" name="テキスト ボックス 385"/>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92" name="楕円 391"/>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93"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4" name="楕円 39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5" name="テキスト ボックス 39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6" name="楕円 39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7" name="テキスト ボックス 39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8" name="楕円 397"/>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99" name="テキスト ボックス 398"/>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0" name="楕円 399"/>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1" name="テキスト ボックス 400"/>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公債費以外の経常経費が類似団体平均値を上回る要因としては、</a:t>
          </a:r>
          <a:r>
            <a:rPr kumimoji="1" lang="ja-JP" altLang="en-US" sz="1100">
              <a:solidFill>
                <a:schemeClr val="dk1"/>
              </a:solidFill>
              <a:effectLst/>
              <a:latin typeface="+mn-lt"/>
              <a:ea typeface="+mn-ea"/>
              <a:cs typeface="+mn-cs"/>
            </a:rPr>
            <a:t>物件費、人件費</a:t>
          </a:r>
          <a:r>
            <a:rPr kumimoji="1" lang="ja-JP" altLang="ja-JP" sz="1100">
              <a:solidFill>
                <a:schemeClr val="dk1"/>
              </a:solidFill>
              <a:effectLst/>
              <a:latin typeface="+mn-lt"/>
              <a:ea typeface="+mn-ea"/>
              <a:cs typeface="+mn-cs"/>
            </a:rPr>
            <a:t>、補助費の経常収支比率が高いことが上げられる。</a:t>
          </a:r>
          <a:endParaRPr lang="ja-JP" altLang="ja-JP" sz="1400">
            <a:effectLst/>
          </a:endParaRPr>
        </a:p>
        <a:p>
          <a:r>
            <a:rPr kumimoji="1" lang="ja-JP" altLang="ja-JP" sz="1100">
              <a:solidFill>
                <a:schemeClr val="dk1"/>
              </a:solidFill>
              <a:effectLst/>
              <a:latin typeface="+mn-lt"/>
              <a:ea typeface="+mn-ea"/>
              <a:cs typeface="+mn-cs"/>
            </a:rPr>
            <a:t>今後も、コスト削減や事務事業の整理統廃合</a:t>
          </a:r>
          <a:r>
            <a:rPr kumimoji="1" lang="ja-JP" altLang="en-US" sz="1100">
              <a:solidFill>
                <a:schemeClr val="dk1"/>
              </a:solidFill>
              <a:effectLst/>
              <a:latin typeface="+mn-lt"/>
              <a:ea typeface="+mn-ea"/>
              <a:cs typeface="+mn-cs"/>
            </a:rPr>
            <a:t>による経費削減に努め、さらなる適正化、合理化を図っていく。</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8128</xdr:rowOff>
    </xdr:to>
    <xdr:cxnSp macro="">
      <xdr:nvCxnSpPr>
        <xdr:cNvPr id="432" name="直線コネクタ 431"/>
        <xdr:cNvCxnSpPr/>
      </xdr:nvCxnSpPr>
      <xdr:spPr>
        <a:xfrm>
          <a:off x="15671800" y="13298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97282</xdr:rowOff>
    </xdr:to>
    <xdr:cxnSp macro="">
      <xdr:nvCxnSpPr>
        <xdr:cNvPr id="435" name="直線コネクタ 434"/>
        <xdr:cNvCxnSpPr/>
      </xdr:nvCxnSpPr>
      <xdr:spPr>
        <a:xfrm>
          <a:off x="14782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69850</xdr:rowOff>
    </xdr:to>
    <xdr:cxnSp macro="">
      <xdr:nvCxnSpPr>
        <xdr:cNvPr id="438" name="直線コネクタ 437"/>
        <xdr:cNvCxnSpPr/>
      </xdr:nvCxnSpPr>
      <xdr:spPr>
        <a:xfrm>
          <a:off x="13893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42418</xdr:rowOff>
    </xdr:to>
    <xdr:cxnSp macro="">
      <xdr:nvCxnSpPr>
        <xdr:cNvPr id="441" name="直線コネクタ 440"/>
        <xdr:cNvCxnSpPr/>
      </xdr:nvCxnSpPr>
      <xdr:spPr>
        <a:xfrm>
          <a:off x="13004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1" name="楕円 450"/>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52"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3" name="楕円 452"/>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4" name="テキスト ボックス 453"/>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5" name="楕円 454"/>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6" name="テキスト ボックス 455"/>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7" name="楕円 456"/>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8" name="テキスト ボックス 457"/>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0" name="テキスト ボックス 45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116263</xdr:rowOff>
    </xdr:from>
    <xdr:to>
      <xdr:col>29</xdr:col>
      <xdr:colOff>127000</xdr:colOff>
      <xdr:row>17</xdr:row>
      <xdr:rowOff>169123</xdr:rowOff>
    </xdr:to>
    <xdr:cxnSp macro="">
      <xdr:nvCxnSpPr>
        <xdr:cNvPr id="50" name="直線コネクタ 49"/>
        <xdr:cNvCxnSpPr/>
      </xdr:nvCxnSpPr>
      <xdr:spPr bwMode="auto">
        <a:xfrm flipV="1">
          <a:off x="5003800" y="3078538"/>
          <a:ext cx="647700" cy="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101040</xdr:rowOff>
    </xdr:from>
    <xdr:ext cx="762000" cy="259045"/>
    <xdr:sp macro="" textlink="">
      <xdr:nvSpPr>
        <xdr:cNvPr id="51" name="人口1人当たり決算額の推移平均値テキスト130"/>
        <xdr:cNvSpPr txBox="1"/>
      </xdr:nvSpPr>
      <xdr:spPr>
        <a:xfrm>
          <a:off x="5740400" y="306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169123</xdr:rowOff>
    </xdr:from>
    <xdr:to>
      <xdr:col>26</xdr:col>
      <xdr:colOff>50800</xdr:colOff>
      <xdr:row>18</xdr:row>
      <xdr:rowOff>5667</xdr:rowOff>
    </xdr:to>
    <xdr:cxnSp macro="">
      <xdr:nvCxnSpPr>
        <xdr:cNvPr id="53" name="直線コネクタ 52"/>
        <xdr:cNvCxnSpPr/>
      </xdr:nvCxnSpPr>
      <xdr:spPr bwMode="auto">
        <a:xfrm flipV="1">
          <a:off x="4305300" y="3131398"/>
          <a:ext cx="698500" cy="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169215</xdr:rowOff>
    </xdr:from>
    <xdr:to>
      <xdr:col>22</xdr:col>
      <xdr:colOff>114300</xdr:colOff>
      <xdr:row>18</xdr:row>
      <xdr:rowOff>5667</xdr:rowOff>
    </xdr:to>
    <xdr:cxnSp macro="">
      <xdr:nvCxnSpPr>
        <xdr:cNvPr id="56" name="直線コネクタ 55"/>
        <xdr:cNvCxnSpPr/>
      </xdr:nvCxnSpPr>
      <xdr:spPr bwMode="auto">
        <a:xfrm>
          <a:off x="3606800" y="3131490"/>
          <a:ext cx="698500" cy="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169215</xdr:rowOff>
    </xdr:from>
    <xdr:to>
      <xdr:col>18</xdr:col>
      <xdr:colOff>177800</xdr:colOff>
      <xdr:row>17</xdr:row>
      <xdr:rowOff>169969</xdr:rowOff>
    </xdr:to>
    <xdr:cxnSp macro="">
      <xdr:nvCxnSpPr>
        <xdr:cNvPr id="59" name="直線コネクタ 58"/>
        <xdr:cNvCxnSpPr/>
      </xdr:nvCxnSpPr>
      <xdr:spPr bwMode="auto">
        <a:xfrm flipV="1">
          <a:off x="2908300" y="3131490"/>
          <a:ext cx="698500" cy="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65463</xdr:rowOff>
    </xdr:from>
    <xdr:to>
      <xdr:col>29</xdr:col>
      <xdr:colOff>177800</xdr:colOff>
      <xdr:row>17</xdr:row>
      <xdr:rowOff>167063</xdr:rowOff>
    </xdr:to>
    <xdr:sp macro="" textlink="">
      <xdr:nvSpPr>
        <xdr:cNvPr id="69" name="楕円 68"/>
        <xdr:cNvSpPr/>
      </xdr:nvSpPr>
      <xdr:spPr bwMode="auto">
        <a:xfrm>
          <a:off x="5600700" y="302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81990</xdr:rowOff>
    </xdr:from>
    <xdr:ext cx="762000" cy="259045"/>
    <xdr:sp macro="" textlink="">
      <xdr:nvSpPr>
        <xdr:cNvPr id="70" name="人口1人当たり決算額の推移該当値テキスト130"/>
        <xdr:cNvSpPr txBox="1"/>
      </xdr:nvSpPr>
      <xdr:spPr>
        <a:xfrm>
          <a:off x="5740400" y="287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118323</xdr:rowOff>
    </xdr:from>
    <xdr:to>
      <xdr:col>26</xdr:col>
      <xdr:colOff>101600</xdr:colOff>
      <xdr:row>18</xdr:row>
      <xdr:rowOff>48473</xdr:rowOff>
    </xdr:to>
    <xdr:sp macro="" textlink="">
      <xdr:nvSpPr>
        <xdr:cNvPr id="71" name="楕円 70"/>
        <xdr:cNvSpPr/>
      </xdr:nvSpPr>
      <xdr:spPr bwMode="auto">
        <a:xfrm>
          <a:off x="4953000" y="308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33250</xdr:rowOff>
    </xdr:from>
    <xdr:ext cx="736600" cy="259045"/>
    <xdr:sp macro="" textlink="">
      <xdr:nvSpPr>
        <xdr:cNvPr id="72" name="テキスト ボックス 71"/>
        <xdr:cNvSpPr txBox="1"/>
      </xdr:nvSpPr>
      <xdr:spPr>
        <a:xfrm>
          <a:off x="4622800" y="316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126317</xdr:rowOff>
    </xdr:from>
    <xdr:to>
      <xdr:col>22</xdr:col>
      <xdr:colOff>165100</xdr:colOff>
      <xdr:row>18</xdr:row>
      <xdr:rowOff>56467</xdr:rowOff>
    </xdr:to>
    <xdr:sp macro="" textlink="">
      <xdr:nvSpPr>
        <xdr:cNvPr id="73" name="楕円 72"/>
        <xdr:cNvSpPr/>
      </xdr:nvSpPr>
      <xdr:spPr bwMode="auto">
        <a:xfrm>
          <a:off x="4254500" y="308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66644</xdr:rowOff>
    </xdr:from>
    <xdr:ext cx="762000" cy="259045"/>
    <xdr:sp macro="" textlink="">
      <xdr:nvSpPr>
        <xdr:cNvPr id="74" name="テキスト ボックス 73"/>
        <xdr:cNvSpPr txBox="1"/>
      </xdr:nvSpPr>
      <xdr:spPr>
        <a:xfrm>
          <a:off x="3924300" y="28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118415</xdr:rowOff>
    </xdr:from>
    <xdr:to>
      <xdr:col>19</xdr:col>
      <xdr:colOff>38100</xdr:colOff>
      <xdr:row>18</xdr:row>
      <xdr:rowOff>48565</xdr:rowOff>
    </xdr:to>
    <xdr:sp macro="" textlink="">
      <xdr:nvSpPr>
        <xdr:cNvPr id="75" name="楕円 74"/>
        <xdr:cNvSpPr/>
      </xdr:nvSpPr>
      <xdr:spPr bwMode="auto">
        <a:xfrm>
          <a:off x="3556000" y="30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33342</xdr:rowOff>
    </xdr:from>
    <xdr:ext cx="762000" cy="259045"/>
    <xdr:sp macro="" textlink="">
      <xdr:nvSpPr>
        <xdr:cNvPr id="76" name="テキスト ボックス 75"/>
        <xdr:cNvSpPr txBox="1"/>
      </xdr:nvSpPr>
      <xdr:spPr>
        <a:xfrm>
          <a:off x="3225800" y="31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119169</xdr:rowOff>
    </xdr:from>
    <xdr:to>
      <xdr:col>15</xdr:col>
      <xdr:colOff>101600</xdr:colOff>
      <xdr:row>18</xdr:row>
      <xdr:rowOff>49319</xdr:rowOff>
    </xdr:to>
    <xdr:sp macro="" textlink="">
      <xdr:nvSpPr>
        <xdr:cNvPr id="77" name="楕円 76"/>
        <xdr:cNvSpPr/>
      </xdr:nvSpPr>
      <xdr:spPr bwMode="auto">
        <a:xfrm>
          <a:off x="2857500" y="30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59496</xdr:rowOff>
    </xdr:from>
    <xdr:ext cx="762000" cy="259045"/>
    <xdr:sp macro="" textlink="">
      <xdr:nvSpPr>
        <xdr:cNvPr id="78" name="テキスト ボックス 77"/>
        <xdr:cNvSpPr txBox="1"/>
      </xdr:nvSpPr>
      <xdr:spPr>
        <a:xfrm>
          <a:off x="2527300" y="28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141699</xdr:rowOff>
    </xdr:from>
    <xdr:to>
      <xdr:col>29</xdr:col>
      <xdr:colOff>127000</xdr:colOff>
      <xdr:row>35</xdr:row>
      <xdr:rowOff>202141</xdr:rowOff>
    </xdr:to>
    <xdr:cxnSp macro="">
      <xdr:nvCxnSpPr>
        <xdr:cNvPr id="110" name="直線コネクタ 109"/>
        <xdr:cNvCxnSpPr/>
      </xdr:nvCxnSpPr>
      <xdr:spPr bwMode="auto">
        <a:xfrm>
          <a:off x="5003800" y="6752049"/>
          <a:ext cx="647700" cy="6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186918</xdr:rowOff>
    </xdr:from>
    <xdr:ext cx="762000" cy="259045"/>
    <xdr:sp macro="" textlink="">
      <xdr:nvSpPr>
        <xdr:cNvPr id="111" name="人口1人当たり決算額の推移平均値テキスト445"/>
        <xdr:cNvSpPr txBox="1"/>
      </xdr:nvSpPr>
      <xdr:spPr>
        <a:xfrm>
          <a:off x="5740400" y="679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141699</xdr:rowOff>
    </xdr:from>
    <xdr:to>
      <xdr:col>26</xdr:col>
      <xdr:colOff>50800</xdr:colOff>
      <xdr:row>35</xdr:row>
      <xdr:rowOff>233139</xdr:rowOff>
    </xdr:to>
    <xdr:cxnSp macro="">
      <xdr:nvCxnSpPr>
        <xdr:cNvPr id="113" name="直線コネクタ 112"/>
        <xdr:cNvCxnSpPr/>
      </xdr:nvCxnSpPr>
      <xdr:spPr bwMode="auto">
        <a:xfrm flipV="1">
          <a:off x="4305300" y="6752049"/>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233139</xdr:rowOff>
    </xdr:from>
    <xdr:to>
      <xdr:col>22</xdr:col>
      <xdr:colOff>114300</xdr:colOff>
      <xdr:row>35</xdr:row>
      <xdr:rowOff>327711</xdr:rowOff>
    </xdr:to>
    <xdr:cxnSp macro="">
      <xdr:nvCxnSpPr>
        <xdr:cNvPr id="116" name="直線コネクタ 115"/>
        <xdr:cNvCxnSpPr/>
      </xdr:nvCxnSpPr>
      <xdr:spPr bwMode="auto">
        <a:xfrm flipV="1">
          <a:off x="3606800" y="6843489"/>
          <a:ext cx="698500" cy="9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261669</xdr:rowOff>
    </xdr:from>
    <xdr:to>
      <xdr:col>18</xdr:col>
      <xdr:colOff>177800</xdr:colOff>
      <xdr:row>35</xdr:row>
      <xdr:rowOff>327711</xdr:rowOff>
    </xdr:to>
    <xdr:cxnSp macro="">
      <xdr:nvCxnSpPr>
        <xdr:cNvPr id="119" name="直線コネクタ 118"/>
        <xdr:cNvCxnSpPr/>
      </xdr:nvCxnSpPr>
      <xdr:spPr bwMode="auto">
        <a:xfrm>
          <a:off x="2908300" y="6872019"/>
          <a:ext cx="698500" cy="6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151341</xdr:rowOff>
    </xdr:from>
    <xdr:to>
      <xdr:col>29</xdr:col>
      <xdr:colOff>177800</xdr:colOff>
      <xdr:row>35</xdr:row>
      <xdr:rowOff>252941</xdr:rowOff>
    </xdr:to>
    <xdr:sp macro="" textlink="">
      <xdr:nvSpPr>
        <xdr:cNvPr id="129" name="楕円 128"/>
        <xdr:cNvSpPr/>
      </xdr:nvSpPr>
      <xdr:spPr bwMode="auto">
        <a:xfrm>
          <a:off x="5600700" y="67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339318</xdr:rowOff>
    </xdr:from>
    <xdr:ext cx="762000" cy="259045"/>
    <xdr:sp macro="" textlink="">
      <xdr:nvSpPr>
        <xdr:cNvPr id="130" name="人口1人当たり決算額の推移該当値テキスト445"/>
        <xdr:cNvSpPr txBox="1"/>
      </xdr:nvSpPr>
      <xdr:spPr>
        <a:xfrm>
          <a:off x="5740400" y="66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90899</xdr:rowOff>
    </xdr:from>
    <xdr:to>
      <xdr:col>26</xdr:col>
      <xdr:colOff>101600</xdr:colOff>
      <xdr:row>35</xdr:row>
      <xdr:rowOff>192499</xdr:rowOff>
    </xdr:to>
    <xdr:sp macro="" textlink="">
      <xdr:nvSpPr>
        <xdr:cNvPr id="131" name="楕円 130"/>
        <xdr:cNvSpPr/>
      </xdr:nvSpPr>
      <xdr:spPr bwMode="auto">
        <a:xfrm>
          <a:off x="4953000" y="670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202676</xdr:rowOff>
    </xdr:from>
    <xdr:ext cx="736600" cy="259045"/>
    <xdr:sp macro="" textlink="">
      <xdr:nvSpPr>
        <xdr:cNvPr id="132" name="テキスト ボックス 131"/>
        <xdr:cNvSpPr txBox="1"/>
      </xdr:nvSpPr>
      <xdr:spPr>
        <a:xfrm>
          <a:off x="4622800" y="647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182339</xdr:rowOff>
    </xdr:from>
    <xdr:to>
      <xdr:col>22</xdr:col>
      <xdr:colOff>165100</xdr:colOff>
      <xdr:row>35</xdr:row>
      <xdr:rowOff>283939</xdr:rowOff>
    </xdr:to>
    <xdr:sp macro="" textlink="">
      <xdr:nvSpPr>
        <xdr:cNvPr id="133" name="楕円 132"/>
        <xdr:cNvSpPr/>
      </xdr:nvSpPr>
      <xdr:spPr bwMode="auto">
        <a:xfrm>
          <a:off x="4254500" y="679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294116</xdr:rowOff>
    </xdr:from>
    <xdr:ext cx="762000" cy="259045"/>
    <xdr:sp macro="" textlink="">
      <xdr:nvSpPr>
        <xdr:cNvPr id="134" name="テキスト ボックス 133"/>
        <xdr:cNvSpPr txBox="1"/>
      </xdr:nvSpPr>
      <xdr:spPr>
        <a:xfrm>
          <a:off x="3924300" y="656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276911</xdr:rowOff>
    </xdr:from>
    <xdr:to>
      <xdr:col>19</xdr:col>
      <xdr:colOff>38100</xdr:colOff>
      <xdr:row>36</xdr:row>
      <xdr:rowOff>35611</xdr:rowOff>
    </xdr:to>
    <xdr:sp macro="" textlink="">
      <xdr:nvSpPr>
        <xdr:cNvPr id="135" name="楕円 134"/>
        <xdr:cNvSpPr/>
      </xdr:nvSpPr>
      <xdr:spPr bwMode="auto">
        <a:xfrm>
          <a:off x="35560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45788</xdr:rowOff>
    </xdr:from>
    <xdr:ext cx="762000" cy="259045"/>
    <xdr:sp macro="" textlink="">
      <xdr:nvSpPr>
        <xdr:cNvPr id="136" name="テキスト ボックス 135"/>
        <xdr:cNvSpPr txBox="1"/>
      </xdr:nvSpPr>
      <xdr:spPr>
        <a:xfrm>
          <a:off x="3225800" y="66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210869</xdr:rowOff>
    </xdr:from>
    <xdr:to>
      <xdr:col>15</xdr:col>
      <xdr:colOff>101600</xdr:colOff>
      <xdr:row>35</xdr:row>
      <xdr:rowOff>312469</xdr:rowOff>
    </xdr:to>
    <xdr:sp macro="" textlink="">
      <xdr:nvSpPr>
        <xdr:cNvPr id="137" name="楕円 136"/>
        <xdr:cNvSpPr/>
      </xdr:nvSpPr>
      <xdr:spPr bwMode="auto">
        <a:xfrm>
          <a:off x="2857500" y="682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322646</xdr:rowOff>
    </xdr:from>
    <xdr:ext cx="762000" cy="259045"/>
    <xdr:sp macro="" textlink="">
      <xdr:nvSpPr>
        <xdr:cNvPr id="138" name="テキスト ボックス 137"/>
        <xdr:cNvSpPr txBox="1"/>
      </xdr:nvSpPr>
      <xdr:spPr>
        <a:xfrm>
          <a:off x="2527300" y="65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137938</xdr:rowOff>
    </xdr:from>
    <xdr:to>
      <xdr:col>24</xdr:col>
      <xdr:colOff>63500</xdr:colOff>
      <xdr:row>36</xdr:row>
      <xdr:rowOff>155807</xdr:rowOff>
    </xdr:to>
    <xdr:cxnSp macro="">
      <xdr:nvCxnSpPr>
        <xdr:cNvPr id="65" name="直線コネクタ 64"/>
        <xdr:cNvCxnSpPr/>
      </xdr:nvCxnSpPr>
      <xdr:spPr>
        <a:xfrm flipV="1">
          <a:off x="3797300" y="6310138"/>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145663</xdr:rowOff>
    </xdr:from>
    <xdr:to>
      <xdr:col>19</xdr:col>
      <xdr:colOff>177800</xdr:colOff>
      <xdr:row>36</xdr:row>
      <xdr:rowOff>155807</xdr:rowOff>
    </xdr:to>
    <xdr:cxnSp macro="">
      <xdr:nvCxnSpPr>
        <xdr:cNvPr id="68" name="直線コネクタ 67"/>
        <xdr:cNvCxnSpPr/>
      </xdr:nvCxnSpPr>
      <xdr:spPr>
        <a:xfrm>
          <a:off x="2908300" y="6317863"/>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145663</xdr:rowOff>
    </xdr:from>
    <xdr:to>
      <xdr:col>15</xdr:col>
      <xdr:colOff>50800</xdr:colOff>
      <xdr:row>36</xdr:row>
      <xdr:rowOff>159302</xdr:rowOff>
    </xdr:to>
    <xdr:cxnSp macro="">
      <xdr:nvCxnSpPr>
        <xdr:cNvPr id="71" name="直線コネクタ 70"/>
        <xdr:cNvCxnSpPr/>
      </xdr:nvCxnSpPr>
      <xdr:spPr>
        <a:xfrm flipV="1">
          <a:off x="2019300" y="6317863"/>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154949</xdr:rowOff>
    </xdr:from>
    <xdr:to>
      <xdr:col>10</xdr:col>
      <xdr:colOff>114300</xdr:colOff>
      <xdr:row>36</xdr:row>
      <xdr:rowOff>159302</xdr:rowOff>
    </xdr:to>
    <xdr:cxnSp macro="">
      <xdr:nvCxnSpPr>
        <xdr:cNvPr id="74" name="直線コネクタ 73"/>
        <xdr:cNvCxnSpPr/>
      </xdr:nvCxnSpPr>
      <xdr:spPr>
        <a:xfrm>
          <a:off x="1130300" y="632714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87138</xdr:rowOff>
    </xdr:from>
    <xdr:to>
      <xdr:col>24</xdr:col>
      <xdr:colOff>114300</xdr:colOff>
      <xdr:row>37</xdr:row>
      <xdr:rowOff>17288</xdr:rowOff>
    </xdr:to>
    <xdr:sp macro="" textlink="">
      <xdr:nvSpPr>
        <xdr:cNvPr id="84" name="楕円 83"/>
        <xdr:cNvSpPr/>
      </xdr:nvSpPr>
      <xdr:spPr>
        <a:xfrm>
          <a:off x="4584700" y="62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65565</xdr:rowOff>
    </xdr:from>
    <xdr:ext cx="534377" cy="259045"/>
    <xdr:sp macro="" textlink="">
      <xdr:nvSpPr>
        <xdr:cNvPr id="85" name="人件費該当値テキスト"/>
        <xdr:cNvSpPr txBox="1"/>
      </xdr:nvSpPr>
      <xdr:spPr>
        <a:xfrm>
          <a:off x="4686300" y="62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105007</xdr:rowOff>
    </xdr:from>
    <xdr:to>
      <xdr:col>20</xdr:col>
      <xdr:colOff>38100</xdr:colOff>
      <xdr:row>37</xdr:row>
      <xdr:rowOff>35157</xdr:rowOff>
    </xdr:to>
    <xdr:sp macro="" textlink="">
      <xdr:nvSpPr>
        <xdr:cNvPr id="86" name="楕円 85"/>
        <xdr:cNvSpPr/>
      </xdr:nvSpPr>
      <xdr:spPr>
        <a:xfrm>
          <a:off x="3746500" y="62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26284</xdr:rowOff>
    </xdr:from>
    <xdr:ext cx="534377" cy="259045"/>
    <xdr:sp macro="" textlink="">
      <xdr:nvSpPr>
        <xdr:cNvPr id="87" name="テキスト ボックス 86"/>
        <xdr:cNvSpPr txBox="1"/>
      </xdr:nvSpPr>
      <xdr:spPr>
        <a:xfrm>
          <a:off x="3530111" y="63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94863</xdr:rowOff>
    </xdr:from>
    <xdr:to>
      <xdr:col>15</xdr:col>
      <xdr:colOff>101600</xdr:colOff>
      <xdr:row>37</xdr:row>
      <xdr:rowOff>25013</xdr:rowOff>
    </xdr:to>
    <xdr:sp macro="" textlink="">
      <xdr:nvSpPr>
        <xdr:cNvPr id="88" name="楕円 87"/>
        <xdr:cNvSpPr/>
      </xdr:nvSpPr>
      <xdr:spPr>
        <a:xfrm>
          <a:off x="2857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16140</xdr:rowOff>
    </xdr:from>
    <xdr:ext cx="534377" cy="259045"/>
    <xdr:sp macro="" textlink="">
      <xdr:nvSpPr>
        <xdr:cNvPr id="89" name="テキスト ボックス 88"/>
        <xdr:cNvSpPr txBox="1"/>
      </xdr:nvSpPr>
      <xdr:spPr>
        <a:xfrm>
          <a:off x="2641111" y="63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108502</xdr:rowOff>
    </xdr:from>
    <xdr:to>
      <xdr:col>10</xdr:col>
      <xdr:colOff>165100</xdr:colOff>
      <xdr:row>37</xdr:row>
      <xdr:rowOff>38652</xdr:rowOff>
    </xdr:to>
    <xdr:sp macro="" textlink="">
      <xdr:nvSpPr>
        <xdr:cNvPr id="90" name="楕円 89"/>
        <xdr:cNvSpPr/>
      </xdr:nvSpPr>
      <xdr:spPr>
        <a:xfrm>
          <a:off x="1968500" y="62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29779</xdr:rowOff>
    </xdr:from>
    <xdr:ext cx="534377" cy="259045"/>
    <xdr:sp macro="" textlink="">
      <xdr:nvSpPr>
        <xdr:cNvPr id="91" name="テキスト ボックス 90"/>
        <xdr:cNvSpPr txBox="1"/>
      </xdr:nvSpPr>
      <xdr:spPr>
        <a:xfrm>
          <a:off x="1752111" y="63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104149</xdr:rowOff>
    </xdr:from>
    <xdr:to>
      <xdr:col>6</xdr:col>
      <xdr:colOff>38100</xdr:colOff>
      <xdr:row>37</xdr:row>
      <xdr:rowOff>34299</xdr:rowOff>
    </xdr:to>
    <xdr:sp macro="" textlink="">
      <xdr:nvSpPr>
        <xdr:cNvPr id="92" name="楕円 91"/>
        <xdr:cNvSpPr/>
      </xdr:nvSpPr>
      <xdr:spPr>
        <a:xfrm>
          <a:off x="1079500" y="62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50826</xdr:rowOff>
    </xdr:from>
    <xdr:ext cx="534377" cy="259045"/>
    <xdr:sp macro="" textlink="">
      <xdr:nvSpPr>
        <xdr:cNvPr id="93" name="テキスト ボックス 92"/>
        <xdr:cNvSpPr txBox="1"/>
      </xdr:nvSpPr>
      <xdr:spPr>
        <a:xfrm>
          <a:off x="863111" y="60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4" name="直線コネクタ 103"/>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5" name="テキスト ボックス 104"/>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6" name="直線コネクタ 105"/>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7" name="テキスト ボックス 106"/>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8" name="直線コネクタ 107"/>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9" name="テキスト ボックス 108"/>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0" name="直線コネクタ 109"/>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1" name="テキスト ボックス 110"/>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2" name="直線コネクタ 111"/>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3" name="テキスト ボックス 112"/>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4" name="直線コネクタ 113"/>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5" name="テキスト ボックス 114"/>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6" name="直線コネクタ 11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7" name="テキスト ボックス 11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24443</xdr:rowOff>
    </xdr:from>
    <xdr:to>
      <xdr:col>24</xdr:col>
      <xdr:colOff>62865</xdr:colOff>
      <xdr:row>58</xdr:row>
      <xdr:rowOff>141294</xdr:rowOff>
    </xdr:to>
    <xdr:cxnSp macro="">
      <xdr:nvCxnSpPr>
        <xdr:cNvPr id="119" name="直線コネクタ 118"/>
        <xdr:cNvCxnSpPr/>
      </xdr:nvCxnSpPr>
      <xdr:spPr>
        <a:xfrm flipV="1">
          <a:off x="4633595" y="9454193"/>
          <a:ext cx="1270" cy="63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145121</xdr:rowOff>
    </xdr:from>
    <xdr:ext cx="534377" cy="259045"/>
    <xdr:sp macro="" textlink="">
      <xdr:nvSpPr>
        <xdr:cNvPr id="120" name="物件費最小値テキスト"/>
        <xdr:cNvSpPr txBox="1"/>
      </xdr:nvSpPr>
      <xdr:spPr>
        <a:xfrm>
          <a:off x="4686300" y="100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141294</xdr:rowOff>
    </xdr:from>
    <xdr:to>
      <xdr:col>24</xdr:col>
      <xdr:colOff>152400</xdr:colOff>
      <xdr:row>58</xdr:row>
      <xdr:rowOff>141294</xdr:rowOff>
    </xdr:to>
    <xdr:cxnSp macro="">
      <xdr:nvCxnSpPr>
        <xdr:cNvPr id="121" name="直線コネクタ 120"/>
        <xdr:cNvCxnSpPr/>
      </xdr:nvCxnSpPr>
      <xdr:spPr>
        <a:xfrm>
          <a:off x="4546600" y="1008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142570</xdr:rowOff>
    </xdr:from>
    <xdr:ext cx="599010" cy="259045"/>
    <xdr:sp macro="" textlink="">
      <xdr:nvSpPr>
        <xdr:cNvPr id="122" name="物件費最大値テキスト"/>
        <xdr:cNvSpPr txBox="1"/>
      </xdr:nvSpPr>
      <xdr:spPr>
        <a:xfrm>
          <a:off x="4686300" y="922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24443</xdr:rowOff>
    </xdr:from>
    <xdr:to>
      <xdr:col>24</xdr:col>
      <xdr:colOff>152400</xdr:colOff>
      <xdr:row>55</xdr:row>
      <xdr:rowOff>24443</xdr:rowOff>
    </xdr:to>
    <xdr:cxnSp macro="">
      <xdr:nvCxnSpPr>
        <xdr:cNvPr id="123" name="直線コネクタ 122"/>
        <xdr:cNvCxnSpPr/>
      </xdr:nvCxnSpPr>
      <xdr:spPr>
        <a:xfrm>
          <a:off x="4546600" y="94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95545</xdr:rowOff>
    </xdr:from>
    <xdr:to>
      <xdr:col>24</xdr:col>
      <xdr:colOff>63500</xdr:colOff>
      <xdr:row>58</xdr:row>
      <xdr:rowOff>10685</xdr:rowOff>
    </xdr:to>
    <xdr:cxnSp macro="">
      <xdr:nvCxnSpPr>
        <xdr:cNvPr id="124" name="直線コネクタ 123"/>
        <xdr:cNvCxnSpPr/>
      </xdr:nvCxnSpPr>
      <xdr:spPr>
        <a:xfrm>
          <a:off x="3797300" y="9868195"/>
          <a:ext cx="8382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135192</xdr:rowOff>
    </xdr:from>
    <xdr:ext cx="534377" cy="259045"/>
    <xdr:sp macro="" textlink="">
      <xdr:nvSpPr>
        <xdr:cNvPr id="125" name="物件費平均値テキスト"/>
        <xdr:cNvSpPr txBox="1"/>
      </xdr:nvSpPr>
      <xdr:spPr>
        <a:xfrm>
          <a:off x="4686300" y="97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112315</xdr:rowOff>
    </xdr:from>
    <xdr:to>
      <xdr:col>24</xdr:col>
      <xdr:colOff>114300</xdr:colOff>
      <xdr:row>58</xdr:row>
      <xdr:rowOff>42465</xdr:rowOff>
    </xdr:to>
    <xdr:sp macro="" textlink="">
      <xdr:nvSpPr>
        <xdr:cNvPr id="126" name="フローチャート: 判断 125"/>
        <xdr:cNvSpPr/>
      </xdr:nvSpPr>
      <xdr:spPr>
        <a:xfrm>
          <a:off x="4584700" y="98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91302</xdr:rowOff>
    </xdr:from>
    <xdr:to>
      <xdr:col>19</xdr:col>
      <xdr:colOff>177800</xdr:colOff>
      <xdr:row>57</xdr:row>
      <xdr:rowOff>95545</xdr:rowOff>
    </xdr:to>
    <xdr:cxnSp macro="">
      <xdr:nvCxnSpPr>
        <xdr:cNvPr id="127" name="直線コネクタ 126"/>
        <xdr:cNvCxnSpPr/>
      </xdr:nvCxnSpPr>
      <xdr:spPr>
        <a:xfrm>
          <a:off x="2908300" y="9178152"/>
          <a:ext cx="889000" cy="6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105444</xdr:rowOff>
    </xdr:from>
    <xdr:to>
      <xdr:col>20</xdr:col>
      <xdr:colOff>38100</xdr:colOff>
      <xdr:row>58</xdr:row>
      <xdr:rowOff>35594</xdr:rowOff>
    </xdr:to>
    <xdr:sp macro="" textlink="">
      <xdr:nvSpPr>
        <xdr:cNvPr id="128" name="フローチャート: 判断 127"/>
        <xdr:cNvSpPr/>
      </xdr:nvSpPr>
      <xdr:spPr>
        <a:xfrm>
          <a:off x="3746500" y="987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26721</xdr:rowOff>
    </xdr:from>
    <xdr:ext cx="534377" cy="259045"/>
    <xdr:sp macro="" textlink="">
      <xdr:nvSpPr>
        <xdr:cNvPr id="129" name="テキスト ボックス 128"/>
        <xdr:cNvSpPr txBox="1"/>
      </xdr:nvSpPr>
      <xdr:spPr>
        <a:xfrm>
          <a:off x="3530111" y="99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51699</xdr:rowOff>
    </xdr:from>
    <xdr:to>
      <xdr:col>15</xdr:col>
      <xdr:colOff>50800</xdr:colOff>
      <xdr:row>53</xdr:row>
      <xdr:rowOff>91302</xdr:rowOff>
    </xdr:to>
    <xdr:cxnSp macro="">
      <xdr:nvCxnSpPr>
        <xdr:cNvPr id="130" name="直線コネクタ 129"/>
        <xdr:cNvCxnSpPr/>
      </xdr:nvCxnSpPr>
      <xdr:spPr>
        <a:xfrm>
          <a:off x="2019300" y="9138549"/>
          <a:ext cx="889000" cy="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90200</xdr:rowOff>
    </xdr:from>
    <xdr:to>
      <xdr:col>15</xdr:col>
      <xdr:colOff>101600</xdr:colOff>
      <xdr:row>58</xdr:row>
      <xdr:rowOff>20350</xdr:rowOff>
    </xdr:to>
    <xdr:sp macro="" textlink="">
      <xdr:nvSpPr>
        <xdr:cNvPr id="131" name="フローチャート: 判断 130"/>
        <xdr:cNvSpPr/>
      </xdr:nvSpPr>
      <xdr:spPr>
        <a:xfrm>
          <a:off x="2857500" y="986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11477</xdr:rowOff>
    </xdr:from>
    <xdr:ext cx="534377" cy="259045"/>
    <xdr:sp macro="" textlink="">
      <xdr:nvSpPr>
        <xdr:cNvPr id="132" name="テキスト ボックス 131"/>
        <xdr:cNvSpPr txBox="1"/>
      </xdr:nvSpPr>
      <xdr:spPr>
        <a:xfrm>
          <a:off x="2641111" y="99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110589</xdr:rowOff>
    </xdr:from>
    <xdr:to>
      <xdr:col>10</xdr:col>
      <xdr:colOff>114300</xdr:colOff>
      <xdr:row>53</xdr:row>
      <xdr:rowOff>51699</xdr:rowOff>
    </xdr:to>
    <xdr:cxnSp macro="">
      <xdr:nvCxnSpPr>
        <xdr:cNvPr id="133" name="直線コネクタ 132"/>
        <xdr:cNvCxnSpPr/>
      </xdr:nvCxnSpPr>
      <xdr:spPr>
        <a:xfrm>
          <a:off x="1130300" y="8683089"/>
          <a:ext cx="889000" cy="4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68049</xdr:rowOff>
    </xdr:from>
    <xdr:to>
      <xdr:col>10</xdr:col>
      <xdr:colOff>165100</xdr:colOff>
      <xdr:row>57</xdr:row>
      <xdr:rowOff>169649</xdr:rowOff>
    </xdr:to>
    <xdr:sp macro="" textlink="">
      <xdr:nvSpPr>
        <xdr:cNvPr id="134" name="フローチャート: 判断 133"/>
        <xdr:cNvSpPr/>
      </xdr:nvSpPr>
      <xdr:spPr>
        <a:xfrm>
          <a:off x="1968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160776</xdr:rowOff>
    </xdr:from>
    <xdr:ext cx="534377" cy="259045"/>
    <xdr:sp macro="" textlink="">
      <xdr:nvSpPr>
        <xdr:cNvPr id="135" name="テキスト ボックス 134"/>
        <xdr:cNvSpPr txBox="1"/>
      </xdr:nvSpPr>
      <xdr:spPr>
        <a:xfrm>
          <a:off x="1752111" y="99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139740</xdr:rowOff>
    </xdr:from>
    <xdr:to>
      <xdr:col>6</xdr:col>
      <xdr:colOff>38100</xdr:colOff>
      <xdr:row>58</xdr:row>
      <xdr:rowOff>69890</xdr:rowOff>
    </xdr:to>
    <xdr:sp macro="" textlink="">
      <xdr:nvSpPr>
        <xdr:cNvPr id="136" name="フローチャート: 判断 135"/>
        <xdr:cNvSpPr/>
      </xdr:nvSpPr>
      <xdr:spPr>
        <a:xfrm>
          <a:off x="1079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61017</xdr:rowOff>
    </xdr:from>
    <xdr:ext cx="534377" cy="259045"/>
    <xdr:sp macro="" textlink="">
      <xdr:nvSpPr>
        <xdr:cNvPr id="137" name="テキスト ボックス 136"/>
        <xdr:cNvSpPr txBox="1"/>
      </xdr:nvSpPr>
      <xdr:spPr>
        <a:xfrm>
          <a:off x="863111" y="100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8" name="テキスト ボックス 13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9" name="テキスト ボックス 13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0" name="テキスト ボックス 13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1" name="テキスト ボックス 14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2" name="テキスト ボックス 14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131335</xdr:rowOff>
    </xdr:from>
    <xdr:to>
      <xdr:col>24</xdr:col>
      <xdr:colOff>114300</xdr:colOff>
      <xdr:row>58</xdr:row>
      <xdr:rowOff>61485</xdr:rowOff>
    </xdr:to>
    <xdr:sp macro="" textlink="">
      <xdr:nvSpPr>
        <xdr:cNvPr id="143" name="楕円 142"/>
        <xdr:cNvSpPr/>
      </xdr:nvSpPr>
      <xdr:spPr>
        <a:xfrm>
          <a:off x="4584700" y="99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109762</xdr:rowOff>
    </xdr:from>
    <xdr:ext cx="534377" cy="259045"/>
    <xdr:sp macro="" textlink="">
      <xdr:nvSpPr>
        <xdr:cNvPr id="144" name="物件費該当値テキスト"/>
        <xdr:cNvSpPr txBox="1"/>
      </xdr:nvSpPr>
      <xdr:spPr>
        <a:xfrm>
          <a:off x="4686300" y="98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44745</xdr:rowOff>
    </xdr:from>
    <xdr:to>
      <xdr:col>20</xdr:col>
      <xdr:colOff>38100</xdr:colOff>
      <xdr:row>57</xdr:row>
      <xdr:rowOff>146345</xdr:rowOff>
    </xdr:to>
    <xdr:sp macro="" textlink="">
      <xdr:nvSpPr>
        <xdr:cNvPr id="145" name="楕円 144"/>
        <xdr:cNvSpPr/>
      </xdr:nvSpPr>
      <xdr:spPr>
        <a:xfrm>
          <a:off x="3746500" y="98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162872</xdr:rowOff>
    </xdr:from>
    <xdr:ext cx="599010" cy="259045"/>
    <xdr:sp macro="" textlink="">
      <xdr:nvSpPr>
        <xdr:cNvPr id="146" name="テキスト ボックス 145"/>
        <xdr:cNvSpPr txBox="1"/>
      </xdr:nvSpPr>
      <xdr:spPr>
        <a:xfrm>
          <a:off x="3497795" y="959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40502</xdr:rowOff>
    </xdr:from>
    <xdr:to>
      <xdr:col>15</xdr:col>
      <xdr:colOff>101600</xdr:colOff>
      <xdr:row>53</xdr:row>
      <xdr:rowOff>142102</xdr:rowOff>
    </xdr:to>
    <xdr:sp macro="" textlink="">
      <xdr:nvSpPr>
        <xdr:cNvPr id="147" name="楕円 146"/>
        <xdr:cNvSpPr/>
      </xdr:nvSpPr>
      <xdr:spPr>
        <a:xfrm>
          <a:off x="2857500" y="9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158629</xdr:rowOff>
    </xdr:from>
    <xdr:ext cx="599010" cy="259045"/>
    <xdr:sp macro="" textlink="">
      <xdr:nvSpPr>
        <xdr:cNvPr id="148" name="テキスト ボックス 147"/>
        <xdr:cNvSpPr txBox="1"/>
      </xdr:nvSpPr>
      <xdr:spPr>
        <a:xfrm>
          <a:off x="2608795" y="89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899</xdr:rowOff>
    </xdr:from>
    <xdr:to>
      <xdr:col>10</xdr:col>
      <xdr:colOff>165100</xdr:colOff>
      <xdr:row>53</xdr:row>
      <xdr:rowOff>102499</xdr:rowOff>
    </xdr:to>
    <xdr:sp macro="" textlink="">
      <xdr:nvSpPr>
        <xdr:cNvPr id="149" name="楕円 148"/>
        <xdr:cNvSpPr/>
      </xdr:nvSpPr>
      <xdr:spPr>
        <a:xfrm>
          <a:off x="1968500" y="9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119026</xdr:rowOff>
    </xdr:from>
    <xdr:ext cx="599010" cy="259045"/>
    <xdr:sp macro="" textlink="">
      <xdr:nvSpPr>
        <xdr:cNvPr id="150" name="テキスト ボックス 149"/>
        <xdr:cNvSpPr txBox="1"/>
      </xdr:nvSpPr>
      <xdr:spPr>
        <a:xfrm>
          <a:off x="1719795" y="88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59789</xdr:rowOff>
    </xdr:from>
    <xdr:to>
      <xdr:col>6</xdr:col>
      <xdr:colOff>38100</xdr:colOff>
      <xdr:row>50</xdr:row>
      <xdr:rowOff>161389</xdr:rowOff>
    </xdr:to>
    <xdr:sp macro="" textlink="">
      <xdr:nvSpPr>
        <xdr:cNvPr id="151" name="楕円 150"/>
        <xdr:cNvSpPr/>
      </xdr:nvSpPr>
      <xdr:spPr>
        <a:xfrm>
          <a:off x="1079500" y="86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6466</xdr:rowOff>
    </xdr:from>
    <xdr:ext cx="599010" cy="259045"/>
    <xdr:sp macro="" textlink="">
      <xdr:nvSpPr>
        <xdr:cNvPr id="152" name="テキスト ボックス 151"/>
        <xdr:cNvSpPr txBox="1"/>
      </xdr:nvSpPr>
      <xdr:spPr>
        <a:xfrm>
          <a:off x="830795" y="840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3" name="正方形/長方形 15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4" name="正方形/長方形 15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5" name="正方形/長方形 15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6" name="正方形/長方形 15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7" name="正方形/長方形 15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8" name="正方形/長方形 15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9" name="正方形/長方形 15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0" name="正方形/長方形 15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1" name="テキスト ボックス 16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2" name="直線コネクタ 16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4" name="テキスト ボックス 16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6" name="テキスト ボックス 16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8" name="テキスト ボックス 167"/>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70" name="テキスト ボックス 16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2" name="テキスト ボックス 17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8" name="直線コネクタ 177"/>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9"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80" name="直線コネクタ 179"/>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1"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2" name="直線コネクタ 181"/>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120106</xdr:rowOff>
    </xdr:from>
    <xdr:to>
      <xdr:col>24</xdr:col>
      <xdr:colOff>63500</xdr:colOff>
      <xdr:row>78</xdr:row>
      <xdr:rowOff>160617</xdr:rowOff>
    </xdr:to>
    <xdr:cxnSp macro="">
      <xdr:nvCxnSpPr>
        <xdr:cNvPr id="183" name="直線コネクタ 182"/>
        <xdr:cNvCxnSpPr/>
      </xdr:nvCxnSpPr>
      <xdr:spPr>
        <a:xfrm flipV="1">
          <a:off x="3797300" y="13493206"/>
          <a:ext cx="8382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4"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5" name="フローチャート: 判断 184"/>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160617</xdr:rowOff>
    </xdr:from>
    <xdr:to>
      <xdr:col>19</xdr:col>
      <xdr:colOff>177800</xdr:colOff>
      <xdr:row>78</xdr:row>
      <xdr:rowOff>163866</xdr:rowOff>
    </xdr:to>
    <xdr:cxnSp macro="">
      <xdr:nvCxnSpPr>
        <xdr:cNvPr id="186" name="直線コネクタ 185"/>
        <xdr:cNvCxnSpPr/>
      </xdr:nvCxnSpPr>
      <xdr:spPr>
        <a:xfrm flipV="1">
          <a:off x="2908300" y="13533717"/>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7" name="フローチャート: 判断 186"/>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8" name="テキスト ボックス 187"/>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139455</xdr:rowOff>
    </xdr:from>
    <xdr:to>
      <xdr:col>15</xdr:col>
      <xdr:colOff>50800</xdr:colOff>
      <xdr:row>78</xdr:row>
      <xdr:rowOff>163866</xdr:rowOff>
    </xdr:to>
    <xdr:cxnSp macro="">
      <xdr:nvCxnSpPr>
        <xdr:cNvPr id="189" name="直線コネクタ 188"/>
        <xdr:cNvCxnSpPr/>
      </xdr:nvCxnSpPr>
      <xdr:spPr>
        <a:xfrm>
          <a:off x="2019300" y="1351255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90" name="フローチャート: 判断 189"/>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1" name="テキスト ボックス 190"/>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139455</xdr:rowOff>
    </xdr:from>
    <xdr:to>
      <xdr:col>10</xdr:col>
      <xdr:colOff>114300</xdr:colOff>
      <xdr:row>78</xdr:row>
      <xdr:rowOff>171377</xdr:rowOff>
    </xdr:to>
    <xdr:cxnSp macro="">
      <xdr:nvCxnSpPr>
        <xdr:cNvPr id="192" name="直線コネクタ 191"/>
        <xdr:cNvCxnSpPr/>
      </xdr:nvCxnSpPr>
      <xdr:spPr>
        <a:xfrm flipV="1">
          <a:off x="1130300" y="1351255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3" name="フローチャート: 判断 192"/>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4" name="テキスト ボックス 193"/>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5" name="フローチャート: 判断 194"/>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6" name="テキスト ボックス 195"/>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69306</xdr:rowOff>
    </xdr:from>
    <xdr:to>
      <xdr:col>24</xdr:col>
      <xdr:colOff>114300</xdr:colOff>
      <xdr:row>78</xdr:row>
      <xdr:rowOff>170906</xdr:rowOff>
    </xdr:to>
    <xdr:sp macro="" textlink="">
      <xdr:nvSpPr>
        <xdr:cNvPr id="202" name="楕円 201"/>
        <xdr:cNvSpPr/>
      </xdr:nvSpPr>
      <xdr:spPr>
        <a:xfrm>
          <a:off x="4584700" y="13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92183</xdr:rowOff>
    </xdr:from>
    <xdr:ext cx="469744" cy="259045"/>
    <xdr:sp macro="" textlink="">
      <xdr:nvSpPr>
        <xdr:cNvPr id="203" name="維持補修費該当値テキスト"/>
        <xdr:cNvSpPr txBox="1"/>
      </xdr:nvSpPr>
      <xdr:spPr>
        <a:xfrm>
          <a:off x="4686300" y="132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109817</xdr:rowOff>
    </xdr:from>
    <xdr:to>
      <xdr:col>20</xdr:col>
      <xdr:colOff>38100</xdr:colOff>
      <xdr:row>79</xdr:row>
      <xdr:rowOff>39967</xdr:rowOff>
    </xdr:to>
    <xdr:sp macro="" textlink="">
      <xdr:nvSpPr>
        <xdr:cNvPr id="204" name="楕円 203"/>
        <xdr:cNvSpPr/>
      </xdr:nvSpPr>
      <xdr:spPr>
        <a:xfrm>
          <a:off x="3746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31094</xdr:rowOff>
    </xdr:from>
    <xdr:ext cx="469744" cy="259045"/>
    <xdr:sp macro="" textlink="">
      <xdr:nvSpPr>
        <xdr:cNvPr id="205" name="テキスト ボックス 204"/>
        <xdr:cNvSpPr txBox="1"/>
      </xdr:nvSpPr>
      <xdr:spPr>
        <a:xfrm>
          <a:off x="3562428" y="1357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113066</xdr:rowOff>
    </xdr:from>
    <xdr:to>
      <xdr:col>15</xdr:col>
      <xdr:colOff>101600</xdr:colOff>
      <xdr:row>79</xdr:row>
      <xdr:rowOff>43216</xdr:rowOff>
    </xdr:to>
    <xdr:sp macro="" textlink="">
      <xdr:nvSpPr>
        <xdr:cNvPr id="206" name="楕円 205"/>
        <xdr:cNvSpPr/>
      </xdr:nvSpPr>
      <xdr:spPr>
        <a:xfrm>
          <a:off x="2857500" y="13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59743</xdr:rowOff>
    </xdr:from>
    <xdr:ext cx="469744" cy="259045"/>
    <xdr:sp macro="" textlink="">
      <xdr:nvSpPr>
        <xdr:cNvPr id="207" name="テキスト ボックス 206"/>
        <xdr:cNvSpPr txBox="1"/>
      </xdr:nvSpPr>
      <xdr:spPr>
        <a:xfrm>
          <a:off x="2673428" y="1326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88655</xdr:rowOff>
    </xdr:from>
    <xdr:to>
      <xdr:col>10</xdr:col>
      <xdr:colOff>165100</xdr:colOff>
      <xdr:row>79</xdr:row>
      <xdr:rowOff>18805</xdr:rowOff>
    </xdr:to>
    <xdr:sp macro="" textlink="">
      <xdr:nvSpPr>
        <xdr:cNvPr id="208" name="楕円 207"/>
        <xdr:cNvSpPr/>
      </xdr:nvSpPr>
      <xdr:spPr>
        <a:xfrm>
          <a:off x="1968500" y="13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35332</xdr:rowOff>
    </xdr:from>
    <xdr:ext cx="469744" cy="259045"/>
    <xdr:sp macro="" textlink="">
      <xdr:nvSpPr>
        <xdr:cNvPr id="209" name="テキスト ボックス 208"/>
        <xdr:cNvSpPr txBox="1"/>
      </xdr:nvSpPr>
      <xdr:spPr>
        <a:xfrm>
          <a:off x="1784428" y="132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120577</xdr:rowOff>
    </xdr:from>
    <xdr:to>
      <xdr:col>6</xdr:col>
      <xdr:colOff>38100</xdr:colOff>
      <xdr:row>79</xdr:row>
      <xdr:rowOff>50727</xdr:rowOff>
    </xdr:to>
    <xdr:sp macro="" textlink="">
      <xdr:nvSpPr>
        <xdr:cNvPr id="210" name="楕円 209"/>
        <xdr:cNvSpPr/>
      </xdr:nvSpPr>
      <xdr:spPr>
        <a:xfrm>
          <a:off x="1079500" y="134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67254</xdr:rowOff>
    </xdr:from>
    <xdr:ext cx="469744" cy="259045"/>
    <xdr:sp macro="" textlink="">
      <xdr:nvSpPr>
        <xdr:cNvPr id="211" name="テキスト ボックス 210"/>
        <xdr:cNvSpPr txBox="1"/>
      </xdr:nvSpPr>
      <xdr:spPr>
        <a:xfrm>
          <a:off x="895428" y="132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6" name="直線コネクタ 235"/>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7"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8" name="直線コネクタ 237"/>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9"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40" name="直線コネクタ 239"/>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3778</xdr:rowOff>
    </xdr:from>
    <xdr:to>
      <xdr:col>24</xdr:col>
      <xdr:colOff>63500</xdr:colOff>
      <xdr:row>98</xdr:row>
      <xdr:rowOff>37154</xdr:rowOff>
    </xdr:to>
    <xdr:cxnSp macro="">
      <xdr:nvCxnSpPr>
        <xdr:cNvPr id="241" name="直線コネクタ 240"/>
        <xdr:cNvCxnSpPr/>
      </xdr:nvCxnSpPr>
      <xdr:spPr>
        <a:xfrm>
          <a:off x="3797300" y="16805878"/>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2"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3" name="フローチャート: 判断 242"/>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3778</xdr:rowOff>
    </xdr:from>
    <xdr:to>
      <xdr:col>19</xdr:col>
      <xdr:colOff>177800</xdr:colOff>
      <xdr:row>98</xdr:row>
      <xdr:rowOff>90666</xdr:rowOff>
    </xdr:to>
    <xdr:cxnSp macro="">
      <xdr:nvCxnSpPr>
        <xdr:cNvPr id="244" name="直線コネクタ 243"/>
        <xdr:cNvCxnSpPr/>
      </xdr:nvCxnSpPr>
      <xdr:spPr>
        <a:xfrm flipV="1">
          <a:off x="2908300" y="16805878"/>
          <a:ext cx="8890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5" name="フローチャート: 判断 244"/>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6" name="テキスト ボックス 245"/>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90666</xdr:rowOff>
    </xdr:from>
    <xdr:to>
      <xdr:col>15</xdr:col>
      <xdr:colOff>50800</xdr:colOff>
      <xdr:row>98</xdr:row>
      <xdr:rowOff>91542</xdr:rowOff>
    </xdr:to>
    <xdr:cxnSp macro="">
      <xdr:nvCxnSpPr>
        <xdr:cNvPr id="247" name="直線コネクタ 246"/>
        <xdr:cNvCxnSpPr/>
      </xdr:nvCxnSpPr>
      <xdr:spPr>
        <a:xfrm flipV="1">
          <a:off x="2019300" y="1689276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8" name="フローチャート: 判断 247"/>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9" name="テキスト ボックス 248"/>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91542</xdr:rowOff>
    </xdr:from>
    <xdr:to>
      <xdr:col>10</xdr:col>
      <xdr:colOff>114300</xdr:colOff>
      <xdr:row>99</xdr:row>
      <xdr:rowOff>24943</xdr:rowOff>
    </xdr:to>
    <xdr:cxnSp macro="">
      <xdr:nvCxnSpPr>
        <xdr:cNvPr id="250" name="直線コネクタ 249"/>
        <xdr:cNvCxnSpPr/>
      </xdr:nvCxnSpPr>
      <xdr:spPr>
        <a:xfrm flipV="1">
          <a:off x="1130300" y="16893642"/>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1" name="フローチャート: 判断 250"/>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2" name="テキスト ボックス 251"/>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3" name="フローチャート: 判断 252"/>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4" name="テキスト ボックス 253"/>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157804</xdr:rowOff>
    </xdr:from>
    <xdr:to>
      <xdr:col>24</xdr:col>
      <xdr:colOff>114300</xdr:colOff>
      <xdr:row>98</xdr:row>
      <xdr:rowOff>87954</xdr:rowOff>
    </xdr:to>
    <xdr:sp macro="" textlink="">
      <xdr:nvSpPr>
        <xdr:cNvPr id="260" name="楕円 259"/>
        <xdr:cNvSpPr/>
      </xdr:nvSpPr>
      <xdr:spPr>
        <a:xfrm>
          <a:off x="45847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136231</xdr:rowOff>
    </xdr:from>
    <xdr:ext cx="534377" cy="259045"/>
    <xdr:sp macro="" textlink="">
      <xdr:nvSpPr>
        <xdr:cNvPr id="261" name="扶助費該当値テキスト"/>
        <xdr:cNvSpPr txBox="1"/>
      </xdr:nvSpPr>
      <xdr:spPr>
        <a:xfrm>
          <a:off x="4686300" y="167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124428</xdr:rowOff>
    </xdr:from>
    <xdr:to>
      <xdr:col>20</xdr:col>
      <xdr:colOff>38100</xdr:colOff>
      <xdr:row>98</xdr:row>
      <xdr:rowOff>54578</xdr:rowOff>
    </xdr:to>
    <xdr:sp macro="" textlink="">
      <xdr:nvSpPr>
        <xdr:cNvPr id="262" name="楕円 261"/>
        <xdr:cNvSpPr/>
      </xdr:nvSpPr>
      <xdr:spPr>
        <a:xfrm>
          <a:off x="37465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45705</xdr:rowOff>
    </xdr:from>
    <xdr:ext cx="534377" cy="259045"/>
    <xdr:sp macro="" textlink="">
      <xdr:nvSpPr>
        <xdr:cNvPr id="263" name="テキスト ボックス 262"/>
        <xdr:cNvSpPr txBox="1"/>
      </xdr:nvSpPr>
      <xdr:spPr>
        <a:xfrm>
          <a:off x="3530111" y="168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39866</xdr:rowOff>
    </xdr:from>
    <xdr:to>
      <xdr:col>15</xdr:col>
      <xdr:colOff>101600</xdr:colOff>
      <xdr:row>98</xdr:row>
      <xdr:rowOff>141466</xdr:rowOff>
    </xdr:to>
    <xdr:sp macro="" textlink="">
      <xdr:nvSpPr>
        <xdr:cNvPr id="264" name="楕円 263"/>
        <xdr:cNvSpPr/>
      </xdr:nvSpPr>
      <xdr:spPr>
        <a:xfrm>
          <a:off x="2857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132593</xdr:rowOff>
    </xdr:from>
    <xdr:ext cx="534377" cy="259045"/>
    <xdr:sp macro="" textlink="">
      <xdr:nvSpPr>
        <xdr:cNvPr id="265" name="テキスト ボックス 264"/>
        <xdr:cNvSpPr txBox="1"/>
      </xdr:nvSpPr>
      <xdr:spPr>
        <a:xfrm>
          <a:off x="2641111" y="169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40742</xdr:rowOff>
    </xdr:from>
    <xdr:to>
      <xdr:col>10</xdr:col>
      <xdr:colOff>165100</xdr:colOff>
      <xdr:row>98</xdr:row>
      <xdr:rowOff>142342</xdr:rowOff>
    </xdr:to>
    <xdr:sp macro="" textlink="">
      <xdr:nvSpPr>
        <xdr:cNvPr id="266" name="楕円 265"/>
        <xdr:cNvSpPr/>
      </xdr:nvSpPr>
      <xdr:spPr>
        <a:xfrm>
          <a:off x="1968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133469</xdr:rowOff>
    </xdr:from>
    <xdr:ext cx="534377" cy="259045"/>
    <xdr:sp macro="" textlink="">
      <xdr:nvSpPr>
        <xdr:cNvPr id="267" name="テキスト ボックス 266"/>
        <xdr:cNvSpPr txBox="1"/>
      </xdr:nvSpPr>
      <xdr:spPr>
        <a:xfrm>
          <a:off x="1752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145593</xdr:rowOff>
    </xdr:from>
    <xdr:to>
      <xdr:col>6</xdr:col>
      <xdr:colOff>38100</xdr:colOff>
      <xdr:row>99</xdr:row>
      <xdr:rowOff>75743</xdr:rowOff>
    </xdr:to>
    <xdr:sp macro="" textlink="">
      <xdr:nvSpPr>
        <xdr:cNvPr id="268" name="楕円 267"/>
        <xdr:cNvSpPr/>
      </xdr:nvSpPr>
      <xdr:spPr>
        <a:xfrm>
          <a:off x="1079500" y="169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66870</xdr:rowOff>
    </xdr:from>
    <xdr:ext cx="534377" cy="259045"/>
    <xdr:sp macro="" textlink="">
      <xdr:nvSpPr>
        <xdr:cNvPr id="269" name="テキスト ボックス 268"/>
        <xdr:cNvSpPr txBox="1"/>
      </xdr:nvSpPr>
      <xdr:spPr>
        <a:xfrm>
          <a:off x="863111" y="170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1" name="直線コネクタ 290"/>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2"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3" name="直線コネクタ 292"/>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4"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5" name="直線コネクタ 294"/>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109003</xdr:rowOff>
    </xdr:from>
    <xdr:to>
      <xdr:col>55</xdr:col>
      <xdr:colOff>0</xdr:colOff>
      <xdr:row>37</xdr:row>
      <xdr:rowOff>133071</xdr:rowOff>
    </xdr:to>
    <xdr:cxnSp macro="">
      <xdr:nvCxnSpPr>
        <xdr:cNvPr id="296" name="直線コネクタ 295"/>
        <xdr:cNvCxnSpPr/>
      </xdr:nvCxnSpPr>
      <xdr:spPr>
        <a:xfrm flipV="1">
          <a:off x="9639300" y="6452653"/>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7"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8" name="フローチャート: 判断 297"/>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74846</xdr:rowOff>
    </xdr:from>
    <xdr:to>
      <xdr:col>50</xdr:col>
      <xdr:colOff>114300</xdr:colOff>
      <xdr:row>37</xdr:row>
      <xdr:rowOff>133071</xdr:rowOff>
    </xdr:to>
    <xdr:cxnSp macro="">
      <xdr:nvCxnSpPr>
        <xdr:cNvPr id="299" name="直線コネクタ 298"/>
        <xdr:cNvCxnSpPr/>
      </xdr:nvCxnSpPr>
      <xdr:spPr>
        <a:xfrm>
          <a:off x="8750300" y="6418496"/>
          <a:ext cx="8890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300" name="フローチャート: 判断 299"/>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1" name="テキスト ボックス 300"/>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74846</xdr:rowOff>
    </xdr:from>
    <xdr:to>
      <xdr:col>45</xdr:col>
      <xdr:colOff>177800</xdr:colOff>
      <xdr:row>37</xdr:row>
      <xdr:rowOff>96856</xdr:rowOff>
    </xdr:to>
    <xdr:cxnSp macro="">
      <xdr:nvCxnSpPr>
        <xdr:cNvPr id="302" name="直線コネクタ 301"/>
        <xdr:cNvCxnSpPr/>
      </xdr:nvCxnSpPr>
      <xdr:spPr>
        <a:xfrm flipV="1">
          <a:off x="7861300" y="6418496"/>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3" name="フローチャート: 判断 302"/>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4" name="テキスト ボックス 303"/>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96856</xdr:rowOff>
    </xdr:from>
    <xdr:to>
      <xdr:col>41</xdr:col>
      <xdr:colOff>50800</xdr:colOff>
      <xdr:row>37</xdr:row>
      <xdr:rowOff>148053</xdr:rowOff>
    </xdr:to>
    <xdr:cxnSp macro="">
      <xdr:nvCxnSpPr>
        <xdr:cNvPr id="305" name="直線コネクタ 304"/>
        <xdr:cNvCxnSpPr/>
      </xdr:nvCxnSpPr>
      <xdr:spPr>
        <a:xfrm flipV="1">
          <a:off x="6972300" y="6440506"/>
          <a:ext cx="889000" cy="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6" name="フローチャート: 判断 305"/>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7" name="テキスト ボックス 306"/>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8" name="フローチャート: 判断 307"/>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9" name="テキスト ボックス 308"/>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58203</xdr:rowOff>
    </xdr:from>
    <xdr:to>
      <xdr:col>55</xdr:col>
      <xdr:colOff>50800</xdr:colOff>
      <xdr:row>37</xdr:row>
      <xdr:rowOff>159803</xdr:rowOff>
    </xdr:to>
    <xdr:sp macro="" textlink="">
      <xdr:nvSpPr>
        <xdr:cNvPr id="315" name="楕円 314"/>
        <xdr:cNvSpPr/>
      </xdr:nvSpPr>
      <xdr:spPr>
        <a:xfrm>
          <a:off x="10426700" y="6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144580</xdr:rowOff>
    </xdr:from>
    <xdr:ext cx="534377" cy="259045"/>
    <xdr:sp macro="" textlink="">
      <xdr:nvSpPr>
        <xdr:cNvPr id="316" name="補助費等該当値テキスト"/>
        <xdr:cNvSpPr txBox="1"/>
      </xdr:nvSpPr>
      <xdr:spPr>
        <a:xfrm>
          <a:off x="10528300" y="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82271</xdr:rowOff>
    </xdr:from>
    <xdr:to>
      <xdr:col>50</xdr:col>
      <xdr:colOff>165100</xdr:colOff>
      <xdr:row>38</xdr:row>
      <xdr:rowOff>12421</xdr:rowOff>
    </xdr:to>
    <xdr:sp macro="" textlink="">
      <xdr:nvSpPr>
        <xdr:cNvPr id="317" name="楕円 316"/>
        <xdr:cNvSpPr/>
      </xdr:nvSpPr>
      <xdr:spPr>
        <a:xfrm>
          <a:off x="9588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3548</xdr:rowOff>
    </xdr:from>
    <xdr:ext cx="534377" cy="259045"/>
    <xdr:sp macro="" textlink="">
      <xdr:nvSpPr>
        <xdr:cNvPr id="318" name="テキスト ボックス 317"/>
        <xdr:cNvSpPr txBox="1"/>
      </xdr:nvSpPr>
      <xdr:spPr>
        <a:xfrm>
          <a:off x="9372111" y="65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24046</xdr:rowOff>
    </xdr:from>
    <xdr:to>
      <xdr:col>46</xdr:col>
      <xdr:colOff>38100</xdr:colOff>
      <xdr:row>37</xdr:row>
      <xdr:rowOff>125646</xdr:rowOff>
    </xdr:to>
    <xdr:sp macro="" textlink="">
      <xdr:nvSpPr>
        <xdr:cNvPr id="319" name="楕円 318"/>
        <xdr:cNvSpPr/>
      </xdr:nvSpPr>
      <xdr:spPr>
        <a:xfrm>
          <a:off x="8699500" y="63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116773</xdr:rowOff>
    </xdr:from>
    <xdr:ext cx="534377" cy="259045"/>
    <xdr:sp macro="" textlink="">
      <xdr:nvSpPr>
        <xdr:cNvPr id="320" name="テキスト ボックス 319"/>
        <xdr:cNvSpPr txBox="1"/>
      </xdr:nvSpPr>
      <xdr:spPr>
        <a:xfrm>
          <a:off x="8483111" y="64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46056</xdr:rowOff>
    </xdr:from>
    <xdr:to>
      <xdr:col>41</xdr:col>
      <xdr:colOff>101600</xdr:colOff>
      <xdr:row>37</xdr:row>
      <xdr:rowOff>147656</xdr:rowOff>
    </xdr:to>
    <xdr:sp macro="" textlink="">
      <xdr:nvSpPr>
        <xdr:cNvPr id="321" name="楕円 320"/>
        <xdr:cNvSpPr/>
      </xdr:nvSpPr>
      <xdr:spPr>
        <a:xfrm>
          <a:off x="7810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138783</xdr:rowOff>
    </xdr:from>
    <xdr:ext cx="534377" cy="259045"/>
    <xdr:sp macro="" textlink="">
      <xdr:nvSpPr>
        <xdr:cNvPr id="322" name="テキスト ボックス 321"/>
        <xdr:cNvSpPr txBox="1"/>
      </xdr:nvSpPr>
      <xdr:spPr>
        <a:xfrm>
          <a:off x="7594111" y="64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97253</xdr:rowOff>
    </xdr:from>
    <xdr:to>
      <xdr:col>36</xdr:col>
      <xdr:colOff>165100</xdr:colOff>
      <xdr:row>38</xdr:row>
      <xdr:rowOff>27403</xdr:rowOff>
    </xdr:to>
    <xdr:sp macro="" textlink="">
      <xdr:nvSpPr>
        <xdr:cNvPr id="323" name="楕円 322"/>
        <xdr:cNvSpPr/>
      </xdr:nvSpPr>
      <xdr:spPr>
        <a:xfrm>
          <a:off x="6921500" y="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18530</xdr:rowOff>
    </xdr:from>
    <xdr:ext cx="534377" cy="259045"/>
    <xdr:sp macro="" textlink="">
      <xdr:nvSpPr>
        <xdr:cNvPr id="324" name="テキスト ボックス 323"/>
        <xdr:cNvSpPr txBox="1"/>
      </xdr:nvSpPr>
      <xdr:spPr>
        <a:xfrm>
          <a:off x="6705111" y="65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6" name="直線コネクタ 345"/>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7"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8" name="直線コネクタ 347"/>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9"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0" name="直線コネクタ 349"/>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71469</xdr:rowOff>
    </xdr:from>
    <xdr:to>
      <xdr:col>55</xdr:col>
      <xdr:colOff>0</xdr:colOff>
      <xdr:row>58</xdr:row>
      <xdr:rowOff>115128</xdr:rowOff>
    </xdr:to>
    <xdr:cxnSp macro="">
      <xdr:nvCxnSpPr>
        <xdr:cNvPr id="351" name="直線コネクタ 350"/>
        <xdr:cNvCxnSpPr/>
      </xdr:nvCxnSpPr>
      <xdr:spPr>
        <a:xfrm>
          <a:off x="9639300" y="10015569"/>
          <a:ext cx="838200" cy="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2"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3" name="フローチャート: 判断 352"/>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39889</xdr:rowOff>
    </xdr:from>
    <xdr:to>
      <xdr:col>50</xdr:col>
      <xdr:colOff>114300</xdr:colOff>
      <xdr:row>58</xdr:row>
      <xdr:rowOff>71469</xdr:rowOff>
    </xdr:to>
    <xdr:cxnSp macro="">
      <xdr:nvCxnSpPr>
        <xdr:cNvPr id="354" name="直線コネクタ 353"/>
        <xdr:cNvCxnSpPr/>
      </xdr:nvCxnSpPr>
      <xdr:spPr>
        <a:xfrm>
          <a:off x="8750300" y="9983989"/>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5" name="フローチャート: 判断 354"/>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6" name="テキスト ボックス 355"/>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39889</xdr:rowOff>
    </xdr:from>
    <xdr:to>
      <xdr:col>45</xdr:col>
      <xdr:colOff>177800</xdr:colOff>
      <xdr:row>58</xdr:row>
      <xdr:rowOff>86058</xdr:rowOff>
    </xdr:to>
    <xdr:cxnSp macro="">
      <xdr:nvCxnSpPr>
        <xdr:cNvPr id="357" name="直線コネクタ 356"/>
        <xdr:cNvCxnSpPr/>
      </xdr:nvCxnSpPr>
      <xdr:spPr>
        <a:xfrm flipV="1">
          <a:off x="7861300" y="9983989"/>
          <a:ext cx="8890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8" name="フローチャート: 判断 357"/>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9" name="テキスト ボックス 358"/>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74206</xdr:rowOff>
    </xdr:from>
    <xdr:to>
      <xdr:col>41</xdr:col>
      <xdr:colOff>50800</xdr:colOff>
      <xdr:row>58</xdr:row>
      <xdr:rowOff>86058</xdr:rowOff>
    </xdr:to>
    <xdr:cxnSp macro="">
      <xdr:nvCxnSpPr>
        <xdr:cNvPr id="360" name="直線コネクタ 359"/>
        <xdr:cNvCxnSpPr/>
      </xdr:nvCxnSpPr>
      <xdr:spPr>
        <a:xfrm>
          <a:off x="6972300" y="10018306"/>
          <a:ext cx="889000" cy="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1" name="フローチャート: 判断 360"/>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2" name="テキスト ボックス 361"/>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3" name="フローチャート: 判断 362"/>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4" name="テキスト ボックス 363"/>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64328</xdr:rowOff>
    </xdr:from>
    <xdr:to>
      <xdr:col>55</xdr:col>
      <xdr:colOff>50800</xdr:colOff>
      <xdr:row>58</xdr:row>
      <xdr:rowOff>165928</xdr:rowOff>
    </xdr:to>
    <xdr:sp macro="" textlink="">
      <xdr:nvSpPr>
        <xdr:cNvPr id="370" name="楕円 369"/>
        <xdr:cNvSpPr/>
      </xdr:nvSpPr>
      <xdr:spPr>
        <a:xfrm>
          <a:off x="10426700" y="100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1"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20669</xdr:rowOff>
    </xdr:from>
    <xdr:to>
      <xdr:col>50</xdr:col>
      <xdr:colOff>165100</xdr:colOff>
      <xdr:row>58</xdr:row>
      <xdr:rowOff>122269</xdr:rowOff>
    </xdr:to>
    <xdr:sp macro="" textlink="">
      <xdr:nvSpPr>
        <xdr:cNvPr id="372" name="楕円 371"/>
        <xdr:cNvSpPr/>
      </xdr:nvSpPr>
      <xdr:spPr>
        <a:xfrm>
          <a:off x="9588500" y="99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138796</xdr:rowOff>
    </xdr:from>
    <xdr:ext cx="599010" cy="259045"/>
    <xdr:sp macro="" textlink="">
      <xdr:nvSpPr>
        <xdr:cNvPr id="373" name="テキスト ボックス 372"/>
        <xdr:cNvSpPr txBox="1"/>
      </xdr:nvSpPr>
      <xdr:spPr>
        <a:xfrm>
          <a:off x="9339795" y="973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160539</xdr:rowOff>
    </xdr:from>
    <xdr:to>
      <xdr:col>46</xdr:col>
      <xdr:colOff>38100</xdr:colOff>
      <xdr:row>58</xdr:row>
      <xdr:rowOff>90689</xdr:rowOff>
    </xdr:to>
    <xdr:sp macro="" textlink="">
      <xdr:nvSpPr>
        <xdr:cNvPr id="374" name="楕円 373"/>
        <xdr:cNvSpPr/>
      </xdr:nvSpPr>
      <xdr:spPr>
        <a:xfrm>
          <a:off x="8699500" y="99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107216</xdr:rowOff>
    </xdr:from>
    <xdr:ext cx="599010" cy="259045"/>
    <xdr:sp macro="" textlink="">
      <xdr:nvSpPr>
        <xdr:cNvPr id="375" name="テキスト ボックス 374"/>
        <xdr:cNvSpPr txBox="1"/>
      </xdr:nvSpPr>
      <xdr:spPr>
        <a:xfrm>
          <a:off x="8450795" y="970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35258</xdr:rowOff>
    </xdr:from>
    <xdr:to>
      <xdr:col>41</xdr:col>
      <xdr:colOff>101600</xdr:colOff>
      <xdr:row>58</xdr:row>
      <xdr:rowOff>136858</xdr:rowOff>
    </xdr:to>
    <xdr:sp macro="" textlink="">
      <xdr:nvSpPr>
        <xdr:cNvPr id="376" name="楕円 375"/>
        <xdr:cNvSpPr/>
      </xdr:nvSpPr>
      <xdr:spPr>
        <a:xfrm>
          <a:off x="7810500" y="99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127985</xdr:rowOff>
    </xdr:from>
    <xdr:ext cx="599010" cy="259045"/>
    <xdr:sp macro="" textlink="">
      <xdr:nvSpPr>
        <xdr:cNvPr id="377" name="テキスト ボックス 376"/>
        <xdr:cNvSpPr txBox="1"/>
      </xdr:nvSpPr>
      <xdr:spPr>
        <a:xfrm>
          <a:off x="7561795" y="1007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23406</xdr:rowOff>
    </xdr:from>
    <xdr:to>
      <xdr:col>36</xdr:col>
      <xdr:colOff>165100</xdr:colOff>
      <xdr:row>58</xdr:row>
      <xdr:rowOff>125006</xdr:rowOff>
    </xdr:to>
    <xdr:sp macro="" textlink="">
      <xdr:nvSpPr>
        <xdr:cNvPr id="378" name="楕円 377"/>
        <xdr:cNvSpPr/>
      </xdr:nvSpPr>
      <xdr:spPr>
        <a:xfrm>
          <a:off x="69215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141533</xdr:rowOff>
    </xdr:from>
    <xdr:ext cx="599010" cy="259045"/>
    <xdr:sp macro="" textlink="">
      <xdr:nvSpPr>
        <xdr:cNvPr id="379" name="テキスト ボックス 378"/>
        <xdr:cNvSpPr txBox="1"/>
      </xdr:nvSpPr>
      <xdr:spPr>
        <a:xfrm>
          <a:off x="6672795" y="97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3" name="直線コネクタ 402"/>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4"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6"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7" name="直線コネクタ 406"/>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142114</xdr:rowOff>
    </xdr:from>
    <xdr:to>
      <xdr:col>55</xdr:col>
      <xdr:colOff>0</xdr:colOff>
      <xdr:row>78</xdr:row>
      <xdr:rowOff>141367</xdr:rowOff>
    </xdr:to>
    <xdr:cxnSp macro="">
      <xdr:nvCxnSpPr>
        <xdr:cNvPr id="408" name="直線コネクタ 407"/>
        <xdr:cNvCxnSpPr/>
      </xdr:nvCxnSpPr>
      <xdr:spPr>
        <a:xfrm>
          <a:off x="9639300" y="13343764"/>
          <a:ext cx="838200" cy="1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9"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10" name="フローチャート: 判断 409"/>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142114</xdr:rowOff>
    </xdr:from>
    <xdr:to>
      <xdr:col>50</xdr:col>
      <xdr:colOff>114300</xdr:colOff>
      <xdr:row>78</xdr:row>
      <xdr:rowOff>92103</xdr:rowOff>
    </xdr:to>
    <xdr:cxnSp macro="">
      <xdr:nvCxnSpPr>
        <xdr:cNvPr id="411" name="直線コネクタ 410"/>
        <xdr:cNvCxnSpPr/>
      </xdr:nvCxnSpPr>
      <xdr:spPr>
        <a:xfrm flipV="1">
          <a:off x="8750300" y="13343764"/>
          <a:ext cx="889000" cy="1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2" name="フローチャート: 判断 411"/>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3" name="テキスト ボックス 412"/>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171270</xdr:rowOff>
    </xdr:from>
    <xdr:to>
      <xdr:col>45</xdr:col>
      <xdr:colOff>177800</xdr:colOff>
      <xdr:row>78</xdr:row>
      <xdr:rowOff>92103</xdr:rowOff>
    </xdr:to>
    <xdr:cxnSp macro="">
      <xdr:nvCxnSpPr>
        <xdr:cNvPr id="414" name="直線コネクタ 413"/>
        <xdr:cNvCxnSpPr/>
      </xdr:nvCxnSpPr>
      <xdr:spPr>
        <a:xfrm>
          <a:off x="7861300" y="13372920"/>
          <a:ext cx="889000" cy="9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5" name="フローチャート: 判断 414"/>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6" name="テキスト ボックス 415"/>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7" name="フローチャート: 判断 416"/>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47928</xdr:rowOff>
    </xdr:from>
    <xdr:ext cx="599010" cy="259045"/>
    <xdr:sp macro="" textlink="">
      <xdr:nvSpPr>
        <xdr:cNvPr id="418" name="テキスト ボックス 417"/>
        <xdr:cNvSpPr txBox="1"/>
      </xdr:nvSpPr>
      <xdr:spPr>
        <a:xfrm>
          <a:off x="7561795" y="1342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90567</xdr:rowOff>
    </xdr:from>
    <xdr:to>
      <xdr:col>55</xdr:col>
      <xdr:colOff>50800</xdr:colOff>
      <xdr:row>79</xdr:row>
      <xdr:rowOff>20717</xdr:rowOff>
    </xdr:to>
    <xdr:sp macro="" textlink="">
      <xdr:nvSpPr>
        <xdr:cNvPr id="424" name="楕円 423"/>
        <xdr:cNvSpPr/>
      </xdr:nvSpPr>
      <xdr:spPr>
        <a:xfrm>
          <a:off x="10426700" y="13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49944</xdr:rowOff>
    </xdr:from>
    <xdr:ext cx="534377" cy="259045"/>
    <xdr:sp macro="" textlink="">
      <xdr:nvSpPr>
        <xdr:cNvPr id="425" name="普通建設事業費 （ うち新規整備　）該当値テキスト"/>
        <xdr:cNvSpPr txBox="1"/>
      </xdr:nvSpPr>
      <xdr:spPr>
        <a:xfrm>
          <a:off x="10528300" y="132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91314</xdr:rowOff>
    </xdr:from>
    <xdr:to>
      <xdr:col>50</xdr:col>
      <xdr:colOff>165100</xdr:colOff>
      <xdr:row>78</xdr:row>
      <xdr:rowOff>21464</xdr:rowOff>
    </xdr:to>
    <xdr:sp macro="" textlink="">
      <xdr:nvSpPr>
        <xdr:cNvPr id="426" name="楕円 425"/>
        <xdr:cNvSpPr/>
      </xdr:nvSpPr>
      <xdr:spPr>
        <a:xfrm>
          <a:off x="9588500" y="132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37991</xdr:rowOff>
    </xdr:from>
    <xdr:ext cx="599010" cy="259045"/>
    <xdr:sp macro="" textlink="">
      <xdr:nvSpPr>
        <xdr:cNvPr id="427" name="テキスト ボックス 426"/>
        <xdr:cNvSpPr txBox="1"/>
      </xdr:nvSpPr>
      <xdr:spPr>
        <a:xfrm>
          <a:off x="9339795" y="1306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41303</xdr:rowOff>
    </xdr:from>
    <xdr:to>
      <xdr:col>46</xdr:col>
      <xdr:colOff>38100</xdr:colOff>
      <xdr:row>78</xdr:row>
      <xdr:rowOff>142903</xdr:rowOff>
    </xdr:to>
    <xdr:sp macro="" textlink="">
      <xdr:nvSpPr>
        <xdr:cNvPr id="428" name="楕円 427"/>
        <xdr:cNvSpPr/>
      </xdr:nvSpPr>
      <xdr:spPr>
        <a:xfrm>
          <a:off x="8699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159430</xdr:rowOff>
    </xdr:from>
    <xdr:ext cx="534377" cy="259045"/>
    <xdr:sp macro="" textlink="">
      <xdr:nvSpPr>
        <xdr:cNvPr id="429" name="テキスト ボックス 428"/>
        <xdr:cNvSpPr txBox="1"/>
      </xdr:nvSpPr>
      <xdr:spPr>
        <a:xfrm>
          <a:off x="8483111" y="131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120470</xdr:rowOff>
    </xdr:from>
    <xdr:to>
      <xdr:col>41</xdr:col>
      <xdr:colOff>101600</xdr:colOff>
      <xdr:row>78</xdr:row>
      <xdr:rowOff>50620</xdr:rowOff>
    </xdr:to>
    <xdr:sp macro="" textlink="">
      <xdr:nvSpPr>
        <xdr:cNvPr id="430" name="楕円 429"/>
        <xdr:cNvSpPr/>
      </xdr:nvSpPr>
      <xdr:spPr>
        <a:xfrm>
          <a:off x="7810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67147</xdr:rowOff>
    </xdr:from>
    <xdr:ext cx="599010" cy="259045"/>
    <xdr:sp macro="" textlink="">
      <xdr:nvSpPr>
        <xdr:cNvPr id="431" name="テキスト ボックス 430"/>
        <xdr:cNvSpPr txBox="1"/>
      </xdr:nvSpPr>
      <xdr:spPr>
        <a:xfrm>
          <a:off x="7561795" y="13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3" name="直線コネクタ 452"/>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4"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5" name="直線コネクタ 454"/>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6"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7" name="直線コネクタ 456"/>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132562</xdr:rowOff>
    </xdr:from>
    <xdr:to>
      <xdr:col>55</xdr:col>
      <xdr:colOff>0</xdr:colOff>
      <xdr:row>98</xdr:row>
      <xdr:rowOff>137342</xdr:rowOff>
    </xdr:to>
    <xdr:cxnSp macro="">
      <xdr:nvCxnSpPr>
        <xdr:cNvPr id="458" name="直線コネクタ 457"/>
        <xdr:cNvCxnSpPr/>
      </xdr:nvCxnSpPr>
      <xdr:spPr>
        <a:xfrm>
          <a:off x="9639300" y="16934662"/>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9"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0" name="フローチャート: 判断 459"/>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132550</xdr:rowOff>
    </xdr:from>
    <xdr:to>
      <xdr:col>50</xdr:col>
      <xdr:colOff>114300</xdr:colOff>
      <xdr:row>98</xdr:row>
      <xdr:rowOff>132562</xdr:rowOff>
    </xdr:to>
    <xdr:cxnSp macro="">
      <xdr:nvCxnSpPr>
        <xdr:cNvPr id="461" name="直線コネクタ 460"/>
        <xdr:cNvCxnSpPr/>
      </xdr:nvCxnSpPr>
      <xdr:spPr>
        <a:xfrm>
          <a:off x="8750300" y="1693465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2" name="フローチャート: 判断 461"/>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3" name="テキスト ボックス 462"/>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132550</xdr:rowOff>
    </xdr:from>
    <xdr:to>
      <xdr:col>45</xdr:col>
      <xdr:colOff>177800</xdr:colOff>
      <xdr:row>98</xdr:row>
      <xdr:rowOff>139071</xdr:rowOff>
    </xdr:to>
    <xdr:cxnSp macro="">
      <xdr:nvCxnSpPr>
        <xdr:cNvPr id="464" name="直線コネクタ 463"/>
        <xdr:cNvCxnSpPr/>
      </xdr:nvCxnSpPr>
      <xdr:spPr>
        <a:xfrm flipV="1">
          <a:off x="7861300" y="16934650"/>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5" name="フローチャート: 判断 464"/>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6" name="テキスト ボックス 465"/>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7" name="フローチャート: 判断 466"/>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8" name="テキスト ボックス 467"/>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86542</xdr:rowOff>
    </xdr:from>
    <xdr:to>
      <xdr:col>55</xdr:col>
      <xdr:colOff>50800</xdr:colOff>
      <xdr:row>99</xdr:row>
      <xdr:rowOff>16692</xdr:rowOff>
    </xdr:to>
    <xdr:sp macro="" textlink="">
      <xdr:nvSpPr>
        <xdr:cNvPr id="474" name="楕円 473"/>
        <xdr:cNvSpPr/>
      </xdr:nvSpPr>
      <xdr:spPr>
        <a:xfrm>
          <a:off x="10426700" y="168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469744" cy="259045"/>
    <xdr:sp macro="" textlink="">
      <xdr:nvSpPr>
        <xdr:cNvPr id="475" name="普通建設事業費 （ うち更新整備　）該当値テキスト"/>
        <xdr:cNvSpPr txBox="1"/>
      </xdr:nvSpPr>
      <xdr:spPr>
        <a:xfrm>
          <a:off x="10528300" y="168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81762</xdr:rowOff>
    </xdr:from>
    <xdr:to>
      <xdr:col>50</xdr:col>
      <xdr:colOff>165100</xdr:colOff>
      <xdr:row>99</xdr:row>
      <xdr:rowOff>11912</xdr:rowOff>
    </xdr:to>
    <xdr:sp macro="" textlink="">
      <xdr:nvSpPr>
        <xdr:cNvPr id="476" name="楕円 475"/>
        <xdr:cNvSpPr/>
      </xdr:nvSpPr>
      <xdr:spPr>
        <a:xfrm>
          <a:off x="9588500" y="168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3039</xdr:rowOff>
    </xdr:from>
    <xdr:ext cx="469744" cy="259045"/>
    <xdr:sp macro="" textlink="">
      <xdr:nvSpPr>
        <xdr:cNvPr id="477" name="テキスト ボックス 476"/>
        <xdr:cNvSpPr txBox="1"/>
      </xdr:nvSpPr>
      <xdr:spPr>
        <a:xfrm>
          <a:off x="9404428" y="169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81750</xdr:rowOff>
    </xdr:from>
    <xdr:to>
      <xdr:col>46</xdr:col>
      <xdr:colOff>38100</xdr:colOff>
      <xdr:row>99</xdr:row>
      <xdr:rowOff>11900</xdr:rowOff>
    </xdr:to>
    <xdr:sp macro="" textlink="">
      <xdr:nvSpPr>
        <xdr:cNvPr id="478" name="楕円 477"/>
        <xdr:cNvSpPr/>
      </xdr:nvSpPr>
      <xdr:spPr>
        <a:xfrm>
          <a:off x="8699500" y="168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3027</xdr:rowOff>
    </xdr:from>
    <xdr:ext cx="469744" cy="259045"/>
    <xdr:sp macro="" textlink="">
      <xdr:nvSpPr>
        <xdr:cNvPr id="479" name="テキスト ボックス 478"/>
        <xdr:cNvSpPr txBox="1"/>
      </xdr:nvSpPr>
      <xdr:spPr>
        <a:xfrm>
          <a:off x="8515428" y="169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88271</xdr:rowOff>
    </xdr:from>
    <xdr:to>
      <xdr:col>41</xdr:col>
      <xdr:colOff>101600</xdr:colOff>
      <xdr:row>99</xdr:row>
      <xdr:rowOff>18421</xdr:rowOff>
    </xdr:to>
    <xdr:sp macro="" textlink="">
      <xdr:nvSpPr>
        <xdr:cNvPr id="480" name="楕円 479"/>
        <xdr:cNvSpPr/>
      </xdr:nvSpPr>
      <xdr:spPr>
        <a:xfrm>
          <a:off x="7810500" y="168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9548</xdr:rowOff>
    </xdr:from>
    <xdr:ext cx="378565" cy="259045"/>
    <xdr:sp macro="" textlink="">
      <xdr:nvSpPr>
        <xdr:cNvPr id="481" name="テキスト ボックス 480"/>
        <xdr:cNvSpPr txBox="1"/>
      </xdr:nvSpPr>
      <xdr:spPr>
        <a:xfrm>
          <a:off x="7672017" y="16983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7" name="直線コネクタ 506"/>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0"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1" name="直線コネクタ 510"/>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99804</xdr:rowOff>
    </xdr:from>
    <xdr:to>
      <xdr:col>85</xdr:col>
      <xdr:colOff>127000</xdr:colOff>
      <xdr:row>38</xdr:row>
      <xdr:rowOff>94143</xdr:rowOff>
    </xdr:to>
    <xdr:cxnSp macro="">
      <xdr:nvCxnSpPr>
        <xdr:cNvPr id="512" name="直線コネクタ 511"/>
        <xdr:cNvCxnSpPr/>
      </xdr:nvCxnSpPr>
      <xdr:spPr>
        <a:xfrm>
          <a:off x="15481300" y="6272004"/>
          <a:ext cx="838200" cy="3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3"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4" name="フローチャート: 判断 513"/>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125581</xdr:rowOff>
    </xdr:from>
    <xdr:to>
      <xdr:col>81</xdr:col>
      <xdr:colOff>50800</xdr:colOff>
      <xdr:row>36</xdr:row>
      <xdr:rowOff>99804</xdr:rowOff>
    </xdr:to>
    <xdr:cxnSp macro="">
      <xdr:nvCxnSpPr>
        <xdr:cNvPr id="515" name="直線コネクタ 514"/>
        <xdr:cNvCxnSpPr/>
      </xdr:nvCxnSpPr>
      <xdr:spPr>
        <a:xfrm>
          <a:off x="14592300" y="6126331"/>
          <a:ext cx="889000" cy="1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6" name="フローチャート: 判断 515"/>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7" name="テキスト ボックス 516"/>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125581</xdr:rowOff>
    </xdr:from>
    <xdr:to>
      <xdr:col>76</xdr:col>
      <xdr:colOff>114300</xdr:colOff>
      <xdr:row>37</xdr:row>
      <xdr:rowOff>123426</xdr:rowOff>
    </xdr:to>
    <xdr:cxnSp macro="">
      <xdr:nvCxnSpPr>
        <xdr:cNvPr id="518" name="直線コネクタ 517"/>
        <xdr:cNvCxnSpPr/>
      </xdr:nvCxnSpPr>
      <xdr:spPr>
        <a:xfrm flipV="1">
          <a:off x="13703300" y="6126331"/>
          <a:ext cx="889000" cy="34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9" name="フローチャート: 判断 518"/>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20" name="テキスト ボックス 519"/>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2747</xdr:rowOff>
    </xdr:from>
    <xdr:to>
      <xdr:col>71</xdr:col>
      <xdr:colOff>177800</xdr:colOff>
      <xdr:row>37</xdr:row>
      <xdr:rowOff>123426</xdr:rowOff>
    </xdr:to>
    <xdr:cxnSp macro="">
      <xdr:nvCxnSpPr>
        <xdr:cNvPr id="521" name="直線コネクタ 520"/>
        <xdr:cNvCxnSpPr/>
      </xdr:nvCxnSpPr>
      <xdr:spPr>
        <a:xfrm>
          <a:off x="12814300" y="6346397"/>
          <a:ext cx="889000" cy="12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2" name="フローチャート: 判断 521"/>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139053</xdr:rowOff>
    </xdr:from>
    <xdr:ext cx="534377" cy="259045"/>
    <xdr:sp macro="" textlink="">
      <xdr:nvSpPr>
        <xdr:cNvPr id="523" name="テキスト ボックス 522"/>
        <xdr:cNvSpPr txBox="1"/>
      </xdr:nvSpPr>
      <xdr:spPr>
        <a:xfrm>
          <a:off x="13436111" y="66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4" name="フローチャート: 判断 523"/>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122627</xdr:rowOff>
    </xdr:from>
    <xdr:ext cx="534377" cy="259045"/>
    <xdr:sp macro="" textlink="">
      <xdr:nvSpPr>
        <xdr:cNvPr id="525" name="テキスト ボックス 524"/>
        <xdr:cNvSpPr txBox="1"/>
      </xdr:nvSpPr>
      <xdr:spPr>
        <a:xfrm>
          <a:off x="12547111" y="66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43343</xdr:rowOff>
    </xdr:from>
    <xdr:to>
      <xdr:col>85</xdr:col>
      <xdr:colOff>177800</xdr:colOff>
      <xdr:row>38</xdr:row>
      <xdr:rowOff>144943</xdr:rowOff>
    </xdr:to>
    <xdr:sp macro="" textlink="">
      <xdr:nvSpPr>
        <xdr:cNvPr id="531" name="楕円 530"/>
        <xdr:cNvSpPr/>
      </xdr:nvSpPr>
      <xdr:spPr>
        <a:xfrm>
          <a:off x="16268700" y="65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66220</xdr:rowOff>
    </xdr:from>
    <xdr:ext cx="534377" cy="259045"/>
    <xdr:sp macro="" textlink="">
      <xdr:nvSpPr>
        <xdr:cNvPr id="532" name="災害復旧事業費該当値テキスト"/>
        <xdr:cNvSpPr txBox="1"/>
      </xdr:nvSpPr>
      <xdr:spPr>
        <a:xfrm>
          <a:off x="16370300" y="64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49004</xdr:rowOff>
    </xdr:from>
    <xdr:to>
      <xdr:col>81</xdr:col>
      <xdr:colOff>101600</xdr:colOff>
      <xdr:row>36</xdr:row>
      <xdr:rowOff>150604</xdr:rowOff>
    </xdr:to>
    <xdr:sp macro="" textlink="">
      <xdr:nvSpPr>
        <xdr:cNvPr id="533" name="楕円 532"/>
        <xdr:cNvSpPr/>
      </xdr:nvSpPr>
      <xdr:spPr>
        <a:xfrm>
          <a:off x="15430500" y="62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167131</xdr:rowOff>
    </xdr:from>
    <xdr:ext cx="534377" cy="259045"/>
    <xdr:sp macro="" textlink="">
      <xdr:nvSpPr>
        <xdr:cNvPr id="534" name="テキスト ボックス 533"/>
        <xdr:cNvSpPr txBox="1"/>
      </xdr:nvSpPr>
      <xdr:spPr>
        <a:xfrm>
          <a:off x="15214111" y="5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74781</xdr:rowOff>
    </xdr:from>
    <xdr:to>
      <xdr:col>76</xdr:col>
      <xdr:colOff>165100</xdr:colOff>
      <xdr:row>36</xdr:row>
      <xdr:rowOff>4931</xdr:rowOff>
    </xdr:to>
    <xdr:sp macro="" textlink="">
      <xdr:nvSpPr>
        <xdr:cNvPr id="535" name="楕円 534"/>
        <xdr:cNvSpPr/>
      </xdr:nvSpPr>
      <xdr:spPr>
        <a:xfrm>
          <a:off x="14541500" y="60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21458</xdr:rowOff>
    </xdr:from>
    <xdr:ext cx="534377" cy="259045"/>
    <xdr:sp macro="" textlink="">
      <xdr:nvSpPr>
        <xdr:cNvPr id="536" name="テキスト ボックス 535"/>
        <xdr:cNvSpPr txBox="1"/>
      </xdr:nvSpPr>
      <xdr:spPr>
        <a:xfrm>
          <a:off x="14325111" y="58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72626</xdr:rowOff>
    </xdr:from>
    <xdr:to>
      <xdr:col>72</xdr:col>
      <xdr:colOff>38100</xdr:colOff>
      <xdr:row>38</xdr:row>
      <xdr:rowOff>2776</xdr:rowOff>
    </xdr:to>
    <xdr:sp macro="" textlink="">
      <xdr:nvSpPr>
        <xdr:cNvPr id="537" name="楕円 536"/>
        <xdr:cNvSpPr/>
      </xdr:nvSpPr>
      <xdr:spPr>
        <a:xfrm>
          <a:off x="13652500" y="6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19303</xdr:rowOff>
    </xdr:from>
    <xdr:ext cx="534377" cy="259045"/>
    <xdr:sp macro="" textlink="">
      <xdr:nvSpPr>
        <xdr:cNvPr id="538" name="テキスト ボックス 537"/>
        <xdr:cNvSpPr txBox="1"/>
      </xdr:nvSpPr>
      <xdr:spPr>
        <a:xfrm>
          <a:off x="13436111" y="6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123397</xdr:rowOff>
    </xdr:from>
    <xdr:to>
      <xdr:col>67</xdr:col>
      <xdr:colOff>101600</xdr:colOff>
      <xdr:row>37</xdr:row>
      <xdr:rowOff>53547</xdr:rowOff>
    </xdr:to>
    <xdr:sp macro="" textlink="">
      <xdr:nvSpPr>
        <xdr:cNvPr id="539" name="楕円 538"/>
        <xdr:cNvSpPr/>
      </xdr:nvSpPr>
      <xdr:spPr>
        <a:xfrm>
          <a:off x="12763500" y="629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70074</xdr:rowOff>
    </xdr:from>
    <xdr:ext cx="534377" cy="259045"/>
    <xdr:sp macro="" textlink="">
      <xdr:nvSpPr>
        <xdr:cNvPr id="540" name="テキスト ボックス 539"/>
        <xdr:cNvSpPr txBox="1"/>
      </xdr:nvSpPr>
      <xdr:spPr>
        <a:xfrm>
          <a:off x="12547111" y="6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3" name="直線コネクタ 612"/>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4"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5" name="直線コネクタ 614"/>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6"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7" name="直線コネクタ 616"/>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113274</xdr:rowOff>
    </xdr:from>
    <xdr:to>
      <xdr:col>85</xdr:col>
      <xdr:colOff>127000</xdr:colOff>
      <xdr:row>77</xdr:row>
      <xdr:rowOff>118928</xdr:rowOff>
    </xdr:to>
    <xdr:cxnSp macro="">
      <xdr:nvCxnSpPr>
        <xdr:cNvPr id="618" name="直線コネクタ 617"/>
        <xdr:cNvCxnSpPr/>
      </xdr:nvCxnSpPr>
      <xdr:spPr>
        <a:xfrm flipV="1">
          <a:off x="15481300" y="13314924"/>
          <a:ext cx="8382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9"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0" name="フローチャート: 判断 619"/>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118928</xdr:rowOff>
    </xdr:from>
    <xdr:to>
      <xdr:col>81</xdr:col>
      <xdr:colOff>50800</xdr:colOff>
      <xdr:row>77</xdr:row>
      <xdr:rowOff>128102</xdr:rowOff>
    </xdr:to>
    <xdr:cxnSp macro="">
      <xdr:nvCxnSpPr>
        <xdr:cNvPr id="621" name="直線コネクタ 620"/>
        <xdr:cNvCxnSpPr/>
      </xdr:nvCxnSpPr>
      <xdr:spPr>
        <a:xfrm flipV="1">
          <a:off x="14592300" y="13320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2" name="フローチャート: 判断 621"/>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3" name="テキスト ボックス 622"/>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117602</xdr:rowOff>
    </xdr:from>
    <xdr:to>
      <xdr:col>76</xdr:col>
      <xdr:colOff>114300</xdr:colOff>
      <xdr:row>77</xdr:row>
      <xdr:rowOff>128102</xdr:rowOff>
    </xdr:to>
    <xdr:cxnSp macro="">
      <xdr:nvCxnSpPr>
        <xdr:cNvPr id="624" name="直線コネクタ 623"/>
        <xdr:cNvCxnSpPr/>
      </xdr:nvCxnSpPr>
      <xdr:spPr>
        <a:xfrm>
          <a:off x="13703300" y="13319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5" name="フローチャート: 判断 624"/>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6" name="テキスト ボックス 625"/>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90360</xdr:rowOff>
    </xdr:from>
    <xdr:to>
      <xdr:col>71</xdr:col>
      <xdr:colOff>177800</xdr:colOff>
      <xdr:row>77</xdr:row>
      <xdr:rowOff>117602</xdr:rowOff>
    </xdr:to>
    <xdr:cxnSp macro="">
      <xdr:nvCxnSpPr>
        <xdr:cNvPr id="627" name="直線コネクタ 626"/>
        <xdr:cNvCxnSpPr/>
      </xdr:nvCxnSpPr>
      <xdr:spPr>
        <a:xfrm>
          <a:off x="12814300" y="13292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8" name="フローチャート: 判断 627"/>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9" name="テキスト ボックス 628"/>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30" name="フローチャート: 判断 629"/>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1" name="テキスト ボックス 630"/>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62474</xdr:rowOff>
    </xdr:from>
    <xdr:to>
      <xdr:col>85</xdr:col>
      <xdr:colOff>177800</xdr:colOff>
      <xdr:row>77</xdr:row>
      <xdr:rowOff>164074</xdr:rowOff>
    </xdr:to>
    <xdr:sp macro="" textlink="">
      <xdr:nvSpPr>
        <xdr:cNvPr id="637" name="楕円 636"/>
        <xdr:cNvSpPr/>
      </xdr:nvSpPr>
      <xdr:spPr>
        <a:xfrm>
          <a:off x="16268700" y="132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148851</xdr:rowOff>
    </xdr:from>
    <xdr:ext cx="534377" cy="259045"/>
    <xdr:sp macro="" textlink="">
      <xdr:nvSpPr>
        <xdr:cNvPr id="638" name="公債費該当値テキスト"/>
        <xdr:cNvSpPr txBox="1"/>
      </xdr:nvSpPr>
      <xdr:spPr>
        <a:xfrm>
          <a:off x="16370300" y="131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68128</xdr:rowOff>
    </xdr:from>
    <xdr:to>
      <xdr:col>81</xdr:col>
      <xdr:colOff>101600</xdr:colOff>
      <xdr:row>77</xdr:row>
      <xdr:rowOff>169728</xdr:rowOff>
    </xdr:to>
    <xdr:sp macro="" textlink="">
      <xdr:nvSpPr>
        <xdr:cNvPr id="639" name="楕円 638"/>
        <xdr:cNvSpPr/>
      </xdr:nvSpPr>
      <xdr:spPr>
        <a:xfrm>
          <a:off x="15430500" y="132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160855</xdr:rowOff>
    </xdr:from>
    <xdr:ext cx="534377" cy="259045"/>
    <xdr:sp macro="" textlink="">
      <xdr:nvSpPr>
        <xdr:cNvPr id="640" name="テキスト ボックス 639"/>
        <xdr:cNvSpPr txBox="1"/>
      </xdr:nvSpPr>
      <xdr:spPr>
        <a:xfrm>
          <a:off x="15214111" y="133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77302</xdr:rowOff>
    </xdr:from>
    <xdr:to>
      <xdr:col>76</xdr:col>
      <xdr:colOff>165100</xdr:colOff>
      <xdr:row>78</xdr:row>
      <xdr:rowOff>7452</xdr:rowOff>
    </xdr:to>
    <xdr:sp macro="" textlink="">
      <xdr:nvSpPr>
        <xdr:cNvPr id="641" name="楕円 640"/>
        <xdr:cNvSpPr/>
      </xdr:nvSpPr>
      <xdr:spPr>
        <a:xfrm>
          <a:off x="14541500" y="13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170029</xdr:rowOff>
    </xdr:from>
    <xdr:ext cx="534377" cy="259045"/>
    <xdr:sp macro="" textlink="">
      <xdr:nvSpPr>
        <xdr:cNvPr id="642" name="テキスト ボックス 641"/>
        <xdr:cNvSpPr txBox="1"/>
      </xdr:nvSpPr>
      <xdr:spPr>
        <a:xfrm>
          <a:off x="14325111" y="133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66802</xdr:rowOff>
    </xdr:from>
    <xdr:to>
      <xdr:col>72</xdr:col>
      <xdr:colOff>38100</xdr:colOff>
      <xdr:row>77</xdr:row>
      <xdr:rowOff>168402</xdr:rowOff>
    </xdr:to>
    <xdr:sp macro="" textlink="">
      <xdr:nvSpPr>
        <xdr:cNvPr id="643" name="楕円 642"/>
        <xdr:cNvSpPr/>
      </xdr:nvSpPr>
      <xdr:spPr>
        <a:xfrm>
          <a:off x="13652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159529</xdr:rowOff>
    </xdr:from>
    <xdr:ext cx="534377" cy="259045"/>
    <xdr:sp macro="" textlink="">
      <xdr:nvSpPr>
        <xdr:cNvPr id="644" name="テキスト ボックス 643"/>
        <xdr:cNvSpPr txBox="1"/>
      </xdr:nvSpPr>
      <xdr:spPr>
        <a:xfrm>
          <a:off x="13436111" y="133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39560</xdr:rowOff>
    </xdr:from>
    <xdr:to>
      <xdr:col>67</xdr:col>
      <xdr:colOff>101600</xdr:colOff>
      <xdr:row>77</xdr:row>
      <xdr:rowOff>141160</xdr:rowOff>
    </xdr:to>
    <xdr:sp macro="" textlink="">
      <xdr:nvSpPr>
        <xdr:cNvPr id="645" name="楕円 644"/>
        <xdr:cNvSpPr/>
      </xdr:nvSpPr>
      <xdr:spPr>
        <a:xfrm>
          <a:off x="12763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132287</xdr:rowOff>
    </xdr:from>
    <xdr:ext cx="534377" cy="259045"/>
    <xdr:sp macro="" textlink="">
      <xdr:nvSpPr>
        <xdr:cNvPr id="646" name="テキスト ボックス 645"/>
        <xdr:cNvSpPr txBox="1"/>
      </xdr:nvSpPr>
      <xdr:spPr>
        <a:xfrm>
          <a:off x="12547111" y="133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0" name="直線コネクタ 669"/>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1"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2" name="直線コネクタ 671"/>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3"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4" name="直線コネクタ 673"/>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90486</xdr:rowOff>
    </xdr:from>
    <xdr:to>
      <xdr:col>85</xdr:col>
      <xdr:colOff>127000</xdr:colOff>
      <xdr:row>99</xdr:row>
      <xdr:rowOff>12640</xdr:rowOff>
    </xdr:to>
    <xdr:cxnSp macro="">
      <xdr:nvCxnSpPr>
        <xdr:cNvPr id="675" name="直線コネクタ 674"/>
        <xdr:cNvCxnSpPr/>
      </xdr:nvCxnSpPr>
      <xdr:spPr>
        <a:xfrm>
          <a:off x="15481300" y="16892586"/>
          <a:ext cx="838200" cy="9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6"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7" name="フローチャート: 判断 676"/>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56390</xdr:rowOff>
    </xdr:from>
    <xdr:to>
      <xdr:col>81</xdr:col>
      <xdr:colOff>50800</xdr:colOff>
      <xdr:row>98</xdr:row>
      <xdr:rowOff>90486</xdr:rowOff>
    </xdr:to>
    <xdr:cxnSp macro="">
      <xdr:nvCxnSpPr>
        <xdr:cNvPr id="678" name="直線コネクタ 677"/>
        <xdr:cNvCxnSpPr/>
      </xdr:nvCxnSpPr>
      <xdr:spPr>
        <a:xfrm>
          <a:off x="14592300" y="16687040"/>
          <a:ext cx="889000" cy="20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9" name="フローチャート: 判断 678"/>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0" name="テキスト ボックス 679"/>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56390</xdr:rowOff>
    </xdr:from>
    <xdr:to>
      <xdr:col>76</xdr:col>
      <xdr:colOff>114300</xdr:colOff>
      <xdr:row>98</xdr:row>
      <xdr:rowOff>64219</xdr:rowOff>
    </xdr:to>
    <xdr:cxnSp macro="">
      <xdr:nvCxnSpPr>
        <xdr:cNvPr id="681" name="直線コネクタ 680"/>
        <xdr:cNvCxnSpPr/>
      </xdr:nvCxnSpPr>
      <xdr:spPr>
        <a:xfrm flipV="1">
          <a:off x="13703300" y="16687040"/>
          <a:ext cx="889000" cy="1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2" name="フローチャート: 判断 681"/>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47534</xdr:rowOff>
    </xdr:from>
    <xdr:ext cx="534377" cy="259045"/>
    <xdr:sp macro="" textlink="">
      <xdr:nvSpPr>
        <xdr:cNvPr id="683" name="テキスト ボックス 682"/>
        <xdr:cNvSpPr txBox="1"/>
      </xdr:nvSpPr>
      <xdr:spPr>
        <a:xfrm>
          <a:off x="14325111" y="168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163010</xdr:rowOff>
    </xdr:from>
    <xdr:to>
      <xdr:col>71</xdr:col>
      <xdr:colOff>177800</xdr:colOff>
      <xdr:row>98</xdr:row>
      <xdr:rowOff>64219</xdr:rowOff>
    </xdr:to>
    <xdr:cxnSp macro="">
      <xdr:nvCxnSpPr>
        <xdr:cNvPr id="684" name="直線コネクタ 683"/>
        <xdr:cNvCxnSpPr/>
      </xdr:nvCxnSpPr>
      <xdr:spPr>
        <a:xfrm>
          <a:off x="12814300" y="16622210"/>
          <a:ext cx="889000" cy="2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5" name="フローチャート: 判断 684"/>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6" name="テキスト ボックス 685"/>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7" name="フローチャート: 判断 686"/>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8" name="テキスト ボックス 687"/>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133290</xdr:rowOff>
    </xdr:from>
    <xdr:to>
      <xdr:col>85</xdr:col>
      <xdr:colOff>177800</xdr:colOff>
      <xdr:row>99</xdr:row>
      <xdr:rowOff>63440</xdr:rowOff>
    </xdr:to>
    <xdr:sp macro="" textlink="">
      <xdr:nvSpPr>
        <xdr:cNvPr id="694" name="楕円 693"/>
        <xdr:cNvSpPr/>
      </xdr:nvSpPr>
      <xdr:spPr>
        <a:xfrm>
          <a:off x="16268700" y="169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469744" cy="259045"/>
    <xdr:sp macro="" textlink="">
      <xdr:nvSpPr>
        <xdr:cNvPr id="695" name="積立金該当値テキスト"/>
        <xdr:cNvSpPr txBox="1"/>
      </xdr:nvSpPr>
      <xdr:spPr>
        <a:xfrm>
          <a:off x="16370300" y="1685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39686</xdr:rowOff>
    </xdr:from>
    <xdr:to>
      <xdr:col>81</xdr:col>
      <xdr:colOff>101600</xdr:colOff>
      <xdr:row>98</xdr:row>
      <xdr:rowOff>141286</xdr:rowOff>
    </xdr:to>
    <xdr:sp macro="" textlink="">
      <xdr:nvSpPr>
        <xdr:cNvPr id="696" name="楕円 695"/>
        <xdr:cNvSpPr/>
      </xdr:nvSpPr>
      <xdr:spPr>
        <a:xfrm>
          <a:off x="154305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157813</xdr:rowOff>
    </xdr:from>
    <xdr:ext cx="534377" cy="259045"/>
    <xdr:sp macro="" textlink="">
      <xdr:nvSpPr>
        <xdr:cNvPr id="697" name="テキスト ボックス 696"/>
        <xdr:cNvSpPr txBox="1"/>
      </xdr:nvSpPr>
      <xdr:spPr>
        <a:xfrm>
          <a:off x="15214111" y="1661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5590</xdr:rowOff>
    </xdr:from>
    <xdr:to>
      <xdr:col>76</xdr:col>
      <xdr:colOff>165100</xdr:colOff>
      <xdr:row>97</xdr:row>
      <xdr:rowOff>107190</xdr:rowOff>
    </xdr:to>
    <xdr:sp macro="" textlink="">
      <xdr:nvSpPr>
        <xdr:cNvPr id="698" name="楕円 697"/>
        <xdr:cNvSpPr/>
      </xdr:nvSpPr>
      <xdr:spPr>
        <a:xfrm>
          <a:off x="14541500" y="166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123717</xdr:rowOff>
    </xdr:from>
    <xdr:ext cx="534377" cy="259045"/>
    <xdr:sp macro="" textlink="">
      <xdr:nvSpPr>
        <xdr:cNvPr id="699" name="テキスト ボックス 698"/>
        <xdr:cNvSpPr txBox="1"/>
      </xdr:nvSpPr>
      <xdr:spPr>
        <a:xfrm>
          <a:off x="14325111" y="1641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13419</xdr:rowOff>
    </xdr:from>
    <xdr:to>
      <xdr:col>72</xdr:col>
      <xdr:colOff>38100</xdr:colOff>
      <xdr:row>98</xdr:row>
      <xdr:rowOff>115019</xdr:rowOff>
    </xdr:to>
    <xdr:sp macro="" textlink="">
      <xdr:nvSpPr>
        <xdr:cNvPr id="700" name="楕円 699"/>
        <xdr:cNvSpPr/>
      </xdr:nvSpPr>
      <xdr:spPr>
        <a:xfrm>
          <a:off x="13652500" y="16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106146</xdr:rowOff>
    </xdr:from>
    <xdr:ext cx="534377" cy="259045"/>
    <xdr:sp macro="" textlink="">
      <xdr:nvSpPr>
        <xdr:cNvPr id="701" name="テキスト ボックス 700"/>
        <xdr:cNvSpPr txBox="1"/>
      </xdr:nvSpPr>
      <xdr:spPr>
        <a:xfrm>
          <a:off x="13436111" y="169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112210</xdr:rowOff>
    </xdr:from>
    <xdr:to>
      <xdr:col>67</xdr:col>
      <xdr:colOff>101600</xdr:colOff>
      <xdr:row>97</xdr:row>
      <xdr:rowOff>42360</xdr:rowOff>
    </xdr:to>
    <xdr:sp macro="" textlink="">
      <xdr:nvSpPr>
        <xdr:cNvPr id="702" name="楕円 701"/>
        <xdr:cNvSpPr/>
      </xdr:nvSpPr>
      <xdr:spPr>
        <a:xfrm>
          <a:off x="12763500" y="16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58887</xdr:rowOff>
    </xdr:from>
    <xdr:ext cx="599010" cy="259045"/>
    <xdr:sp macro="" textlink="">
      <xdr:nvSpPr>
        <xdr:cNvPr id="703" name="テキスト ボックス 702"/>
        <xdr:cNvSpPr txBox="1"/>
      </xdr:nvSpPr>
      <xdr:spPr>
        <a:xfrm>
          <a:off x="12514795" y="1634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9" name="直線コネクタ 728"/>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2"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3" name="直線コネクタ 732"/>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167241</xdr:rowOff>
    </xdr:from>
    <xdr:to>
      <xdr:col>116</xdr:col>
      <xdr:colOff>63500</xdr:colOff>
      <xdr:row>36</xdr:row>
      <xdr:rowOff>32802</xdr:rowOff>
    </xdr:to>
    <xdr:cxnSp macro="">
      <xdr:nvCxnSpPr>
        <xdr:cNvPr id="734" name="直線コネクタ 733"/>
        <xdr:cNvCxnSpPr/>
      </xdr:nvCxnSpPr>
      <xdr:spPr>
        <a:xfrm>
          <a:off x="21323300" y="6167991"/>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5"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6" name="フローチャート: 判断 735"/>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137305</xdr:rowOff>
    </xdr:from>
    <xdr:to>
      <xdr:col>111</xdr:col>
      <xdr:colOff>177800</xdr:colOff>
      <xdr:row>35</xdr:row>
      <xdr:rowOff>167241</xdr:rowOff>
    </xdr:to>
    <xdr:cxnSp macro="">
      <xdr:nvCxnSpPr>
        <xdr:cNvPr id="737" name="直線コネクタ 736"/>
        <xdr:cNvCxnSpPr/>
      </xdr:nvCxnSpPr>
      <xdr:spPr>
        <a:xfrm>
          <a:off x="20434300" y="6138055"/>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8" name="フローチャート: 判断 737"/>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9" name="テキスト ボックス 738"/>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137305</xdr:rowOff>
    </xdr:from>
    <xdr:to>
      <xdr:col>107</xdr:col>
      <xdr:colOff>50800</xdr:colOff>
      <xdr:row>36</xdr:row>
      <xdr:rowOff>36721</xdr:rowOff>
    </xdr:to>
    <xdr:cxnSp macro="">
      <xdr:nvCxnSpPr>
        <xdr:cNvPr id="740" name="直線コネクタ 739"/>
        <xdr:cNvCxnSpPr/>
      </xdr:nvCxnSpPr>
      <xdr:spPr>
        <a:xfrm flipV="1">
          <a:off x="19545300" y="6138055"/>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1" name="フローチャート: 判断 740"/>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2" name="テキスト ボックス 741"/>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34326</xdr:rowOff>
    </xdr:from>
    <xdr:to>
      <xdr:col>102</xdr:col>
      <xdr:colOff>114300</xdr:colOff>
      <xdr:row>36</xdr:row>
      <xdr:rowOff>36721</xdr:rowOff>
    </xdr:to>
    <xdr:cxnSp macro="">
      <xdr:nvCxnSpPr>
        <xdr:cNvPr id="743" name="直線コネクタ 742"/>
        <xdr:cNvCxnSpPr/>
      </xdr:nvCxnSpPr>
      <xdr:spPr>
        <a:xfrm>
          <a:off x="18656300" y="620652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4" name="フローチャート: 判断 743"/>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136234</xdr:rowOff>
    </xdr:from>
    <xdr:ext cx="469744" cy="259045"/>
    <xdr:sp macro="" textlink="">
      <xdr:nvSpPr>
        <xdr:cNvPr id="745" name="テキスト ボックス 744"/>
        <xdr:cNvSpPr txBox="1"/>
      </xdr:nvSpPr>
      <xdr:spPr>
        <a:xfrm>
          <a:off x="19310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6" name="フローチャート: 判断 745"/>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110870</xdr:rowOff>
    </xdr:from>
    <xdr:ext cx="469744" cy="259045"/>
    <xdr:sp macro="" textlink="">
      <xdr:nvSpPr>
        <xdr:cNvPr id="747" name="テキスト ボックス 746"/>
        <xdr:cNvSpPr txBox="1"/>
      </xdr:nvSpPr>
      <xdr:spPr>
        <a:xfrm>
          <a:off x="18421428" y="64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153452</xdr:rowOff>
    </xdr:from>
    <xdr:to>
      <xdr:col>116</xdr:col>
      <xdr:colOff>114300</xdr:colOff>
      <xdr:row>36</xdr:row>
      <xdr:rowOff>83602</xdr:rowOff>
    </xdr:to>
    <xdr:sp macro="" textlink="">
      <xdr:nvSpPr>
        <xdr:cNvPr id="753" name="楕円 752"/>
        <xdr:cNvSpPr/>
      </xdr:nvSpPr>
      <xdr:spPr>
        <a:xfrm>
          <a:off x="22110700" y="61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4879</xdr:rowOff>
    </xdr:from>
    <xdr:ext cx="469744" cy="259045"/>
    <xdr:sp macro="" textlink="">
      <xdr:nvSpPr>
        <xdr:cNvPr id="754" name="投資及び出資金該当値テキスト"/>
        <xdr:cNvSpPr txBox="1"/>
      </xdr:nvSpPr>
      <xdr:spPr>
        <a:xfrm>
          <a:off x="22212300" y="60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116441</xdr:rowOff>
    </xdr:from>
    <xdr:to>
      <xdr:col>112</xdr:col>
      <xdr:colOff>38100</xdr:colOff>
      <xdr:row>36</xdr:row>
      <xdr:rowOff>46591</xdr:rowOff>
    </xdr:to>
    <xdr:sp macro="" textlink="">
      <xdr:nvSpPr>
        <xdr:cNvPr id="755" name="楕円 754"/>
        <xdr:cNvSpPr/>
      </xdr:nvSpPr>
      <xdr:spPr>
        <a:xfrm>
          <a:off x="21272500" y="61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63118</xdr:rowOff>
    </xdr:from>
    <xdr:ext cx="469744" cy="259045"/>
    <xdr:sp macro="" textlink="">
      <xdr:nvSpPr>
        <xdr:cNvPr id="756" name="テキスト ボックス 755"/>
        <xdr:cNvSpPr txBox="1"/>
      </xdr:nvSpPr>
      <xdr:spPr>
        <a:xfrm>
          <a:off x="21088428" y="58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86505</xdr:rowOff>
    </xdr:from>
    <xdr:to>
      <xdr:col>107</xdr:col>
      <xdr:colOff>101600</xdr:colOff>
      <xdr:row>36</xdr:row>
      <xdr:rowOff>16655</xdr:rowOff>
    </xdr:to>
    <xdr:sp macro="" textlink="">
      <xdr:nvSpPr>
        <xdr:cNvPr id="757" name="楕円 756"/>
        <xdr:cNvSpPr/>
      </xdr:nvSpPr>
      <xdr:spPr>
        <a:xfrm>
          <a:off x="20383500" y="60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33182</xdr:rowOff>
    </xdr:from>
    <xdr:ext cx="469744" cy="259045"/>
    <xdr:sp macro="" textlink="">
      <xdr:nvSpPr>
        <xdr:cNvPr id="758" name="テキスト ボックス 757"/>
        <xdr:cNvSpPr txBox="1"/>
      </xdr:nvSpPr>
      <xdr:spPr>
        <a:xfrm>
          <a:off x="20199428" y="586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157371</xdr:rowOff>
    </xdr:from>
    <xdr:to>
      <xdr:col>102</xdr:col>
      <xdr:colOff>165100</xdr:colOff>
      <xdr:row>36</xdr:row>
      <xdr:rowOff>87521</xdr:rowOff>
    </xdr:to>
    <xdr:sp macro="" textlink="">
      <xdr:nvSpPr>
        <xdr:cNvPr id="759" name="楕円 758"/>
        <xdr:cNvSpPr/>
      </xdr:nvSpPr>
      <xdr:spPr>
        <a:xfrm>
          <a:off x="19494500" y="61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104048</xdr:rowOff>
    </xdr:from>
    <xdr:ext cx="469744" cy="259045"/>
    <xdr:sp macro="" textlink="">
      <xdr:nvSpPr>
        <xdr:cNvPr id="760" name="テキスト ボックス 759"/>
        <xdr:cNvSpPr txBox="1"/>
      </xdr:nvSpPr>
      <xdr:spPr>
        <a:xfrm>
          <a:off x="19310428" y="59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154976</xdr:rowOff>
    </xdr:from>
    <xdr:to>
      <xdr:col>98</xdr:col>
      <xdr:colOff>38100</xdr:colOff>
      <xdr:row>36</xdr:row>
      <xdr:rowOff>85126</xdr:rowOff>
    </xdr:to>
    <xdr:sp macro="" textlink="">
      <xdr:nvSpPr>
        <xdr:cNvPr id="761" name="楕円 760"/>
        <xdr:cNvSpPr/>
      </xdr:nvSpPr>
      <xdr:spPr>
        <a:xfrm>
          <a:off x="18605500" y="61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101653</xdr:rowOff>
    </xdr:from>
    <xdr:ext cx="469744" cy="259045"/>
    <xdr:sp macro="" textlink="">
      <xdr:nvSpPr>
        <xdr:cNvPr id="762" name="テキスト ボックス 761"/>
        <xdr:cNvSpPr txBox="1"/>
      </xdr:nvSpPr>
      <xdr:spPr>
        <a:xfrm>
          <a:off x="18421428" y="59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4" name="直線コネクタ 783"/>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7"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8" name="直線コネクタ 787"/>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82962</xdr:rowOff>
    </xdr:from>
    <xdr:to>
      <xdr:col>116</xdr:col>
      <xdr:colOff>63500</xdr:colOff>
      <xdr:row>58</xdr:row>
      <xdr:rowOff>83556</xdr:rowOff>
    </xdr:to>
    <xdr:cxnSp macro="">
      <xdr:nvCxnSpPr>
        <xdr:cNvPr id="789" name="直線コネクタ 788"/>
        <xdr:cNvCxnSpPr/>
      </xdr:nvCxnSpPr>
      <xdr:spPr>
        <a:xfrm flipV="1">
          <a:off x="21323300" y="10027062"/>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0"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1" name="フローチャート: 判断 790"/>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83556</xdr:rowOff>
    </xdr:from>
    <xdr:to>
      <xdr:col>111</xdr:col>
      <xdr:colOff>177800</xdr:colOff>
      <xdr:row>58</xdr:row>
      <xdr:rowOff>84173</xdr:rowOff>
    </xdr:to>
    <xdr:cxnSp macro="">
      <xdr:nvCxnSpPr>
        <xdr:cNvPr id="792" name="直線コネクタ 791"/>
        <xdr:cNvCxnSpPr/>
      </xdr:nvCxnSpPr>
      <xdr:spPr>
        <a:xfrm flipV="1">
          <a:off x="20434300" y="1002765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3" name="フローチャート: 判断 792"/>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4" name="テキスト ボックス 793"/>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84173</xdr:rowOff>
    </xdr:from>
    <xdr:to>
      <xdr:col>107</xdr:col>
      <xdr:colOff>50800</xdr:colOff>
      <xdr:row>58</xdr:row>
      <xdr:rowOff>84699</xdr:rowOff>
    </xdr:to>
    <xdr:cxnSp macro="">
      <xdr:nvCxnSpPr>
        <xdr:cNvPr id="795" name="直線コネクタ 794"/>
        <xdr:cNvCxnSpPr/>
      </xdr:nvCxnSpPr>
      <xdr:spPr>
        <a:xfrm flipV="1">
          <a:off x="19545300" y="1002827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6" name="フローチャート: 判断 795"/>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7" name="テキスト ボックス 796"/>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75943</xdr:rowOff>
    </xdr:from>
    <xdr:to>
      <xdr:col>102</xdr:col>
      <xdr:colOff>114300</xdr:colOff>
      <xdr:row>58</xdr:row>
      <xdr:rowOff>84699</xdr:rowOff>
    </xdr:to>
    <xdr:cxnSp macro="">
      <xdr:nvCxnSpPr>
        <xdr:cNvPr id="798" name="直線コネクタ 797"/>
        <xdr:cNvCxnSpPr/>
      </xdr:nvCxnSpPr>
      <xdr:spPr>
        <a:xfrm>
          <a:off x="18656300" y="10020043"/>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9" name="フローチャート: 判断 798"/>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800" name="テキスト ボックス 799"/>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1" name="フローチャート: 判断 800"/>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2" name="テキスト ボックス 801"/>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32162</xdr:rowOff>
    </xdr:from>
    <xdr:to>
      <xdr:col>116</xdr:col>
      <xdr:colOff>114300</xdr:colOff>
      <xdr:row>58</xdr:row>
      <xdr:rowOff>133762</xdr:rowOff>
    </xdr:to>
    <xdr:sp macro="" textlink="">
      <xdr:nvSpPr>
        <xdr:cNvPr id="808" name="楕円 807"/>
        <xdr:cNvSpPr/>
      </xdr:nvSpPr>
      <xdr:spPr>
        <a:xfrm>
          <a:off x="22110700" y="99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118539</xdr:rowOff>
    </xdr:from>
    <xdr:ext cx="469744" cy="259045"/>
    <xdr:sp macro="" textlink="">
      <xdr:nvSpPr>
        <xdr:cNvPr id="809" name="貸付金該当値テキスト"/>
        <xdr:cNvSpPr txBox="1"/>
      </xdr:nvSpPr>
      <xdr:spPr>
        <a:xfrm>
          <a:off x="22212300" y="989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32756</xdr:rowOff>
    </xdr:from>
    <xdr:to>
      <xdr:col>112</xdr:col>
      <xdr:colOff>38100</xdr:colOff>
      <xdr:row>58</xdr:row>
      <xdr:rowOff>134356</xdr:rowOff>
    </xdr:to>
    <xdr:sp macro="" textlink="">
      <xdr:nvSpPr>
        <xdr:cNvPr id="810" name="楕円 809"/>
        <xdr:cNvSpPr/>
      </xdr:nvSpPr>
      <xdr:spPr>
        <a:xfrm>
          <a:off x="21272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125483</xdr:rowOff>
    </xdr:from>
    <xdr:ext cx="469744" cy="259045"/>
    <xdr:sp macro="" textlink="">
      <xdr:nvSpPr>
        <xdr:cNvPr id="811" name="テキスト ボックス 810"/>
        <xdr:cNvSpPr txBox="1"/>
      </xdr:nvSpPr>
      <xdr:spPr>
        <a:xfrm>
          <a:off x="21088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33373</xdr:rowOff>
    </xdr:from>
    <xdr:to>
      <xdr:col>107</xdr:col>
      <xdr:colOff>101600</xdr:colOff>
      <xdr:row>58</xdr:row>
      <xdr:rowOff>134973</xdr:rowOff>
    </xdr:to>
    <xdr:sp macro="" textlink="">
      <xdr:nvSpPr>
        <xdr:cNvPr id="812" name="楕円 811"/>
        <xdr:cNvSpPr/>
      </xdr:nvSpPr>
      <xdr:spPr>
        <a:xfrm>
          <a:off x="20383500" y="9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126100</xdr:rowOff>
    </xdr:from>
    <xdr:ext cx="469744" cy="259045"/>
    <xdr:sp macro="" textlink="">
      <xdr:nvSpPr>
        <xdr:cNvPr id="813" name="テキスト ボックス 812"/>
        <xdr:cNvSpPr txBox="1"/>
      </xdr:nvSpPr>
      <xdr:spPr>
        <a:xfrm>
          <a:off x="20199428" y="1007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33899</xdr:rowOff>
    </xdr:from>
    <xdr:to>
      <xdr:col>102</xdr:col>
      <xdr:colOff>165100</xdr:colOff>
      <xdr:row>58</xdr:row>
      <xdr:rowOff>135499</xdr:rowOff>
    </xdr:to>
    <xdr:sp macro="" textlink="">
      <xdr:nvSpPr>
        <xdr:cNvPr id="814" name="楕円 813"/>
        <xdr:cNvSpPr/>
      </xdr:nvSpPr>
      <xdr:spPr>
        <a:xfrm>
          <a:off x="19494500" y="9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126626</xdr:rowOff>
    </xdr:from>
    <xdr:ext cx="469744" cy="259045"/>
    <xdr:sp macro="" textlink="">
      <xdr:nvSpPr>
        <xdr:cNvPr id="815" name="テキスト ボックス 814"/>
        <xdr:cNvSpPr txBox="1"/>
      </xdr:nvSpPr>
      <xdr:spPr>
        <a:xfrm>
          <a:off x="19310428" y="1007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25143</xdr:rowOff>
    </xdr:from>
    <xdr:to>
      <xdr:col>98</xdr:col>
      <xdr:colOff>38100</xdr:colOff>
      <xdr:row>58</xdr:row>
      <xdr:rowOff>126743</xdr:rowOff>
    </xdr:to>
    <xdr:sp macro="" textlink="">
      <xdr:nvSpPr>
        <xdr:cNvPr id="816" name="楕円 815"/>
        <xdr:cNvSpPr/>
      </xdr:nvSpPr>
      <xdr:spPr>
        <a:xfrm>
          <a:off x="18605500" y="99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143270</xdr:rowOff>
    </xdr:from>
    <xdr:ext cx="469744" cy="259045"/>
    <xdr:sp macro="" textlink="">
      <xdr:nvSpPr>
        <xdr:cNvPr id="817" name="テキスト ボックス 816"/>
        <xdr:cNvSpPr txBox="1"/>
      </xdr:nvSpPr>
      <xdr:spPr>
        <a:xfrm>
          <a:off x="18421428" y="97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2" name="直線コネクタ 841"/>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3"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4" name="直線コネクタ 843"/>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5"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6" name="直線コネクタ 845"/>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33832</xdr:rowOff>
    </xdr:from>
    <xdr:to>
      <xdr:col>116</xdr:col>
      <xdr:colOff>63500</xdr:colOff>
      <xdr:row>77</xdr:row>
      <xdr:rowOff>67374</xdr:rowOff>
    </xdr:to>
    <xdr:cxnSp macro="">
      <xdr:nvCxnSpPr>
        <xdr:cNvPr id="847" name="直線コネクタ 846"/>
        <xdr:cNvCxnSpPr/>
      </xdr:nvCxnSpPr>
      <xdr:spPr>
        <a:xfrm flipV="1">
          <a:off x="21323300" y="13235482"/>
          <a:ext cx="8382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8"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9" name="フローチャート: 判断 848"/>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67374</xdr:rowOff>
    </xdr:from>
    <xdr:to>
      <xdr:col>111</xdr:col>
      <xdr:colOff>177800</xdr:colOff>
      <xdr:row>77</xdr:row>
      <xdr:rowOff>77724</xdr:rowOff>
    </xdr:to>
    <xdr:cxnSp macro="">
      <xdr:nvCxnSpPr>
        <xdr:cNvPr id="850" name="直線コネクタ 849"/>
        <xdr:cNvCxnSpPr/>
      </xdr:nvCxnSpPr>
      <xdr:spPr>
        <a:xfrm flipV="1">
          <a:off x="20434300" y="13269024"/>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1" name="フローチャート: 判断 850"/>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2" name="テキスト ボックス 851"/>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77724</xdr:rowOff>
    </xdr:from>
    <xdr:to>
      <xdr:col>107</xdr:col>
      <xdr:colOff>50800</xdr:colOff>
      <xdr:row>77</xdr:row>
      <xdr:rowOff>114452</xdr:rowOff>
    </xdr:to>
    <xdr:cxnSp macro="">
      <xdr:nvCxnSpPr>
        <xdr:cNvPr id="853" name="直線コネクタ 852"/>
        <xdr:cNvCxnSpPr/>
      </xdr:nvCxnSpPr>
      <xdr:spPr>
        <a:xfrm flipV="1">
          <a:off x="19545300" y="1327937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4" name="フローチャート: 判断 853"/>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5" name="テキスト ボックス 854"/>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103823</xdr:rowOff>
    </xdr:from>
    <xdr:to>
      <xdr:col>102</xdr:col>
      <xdr:colOff>114300</xdr:colOff>
      <xdr:row>77</xdr:row>
      <xdr:rowOff>114452</xdr:rowOff>
    </xdr:to>
    <xdr:cxnSp macro="">
      <xdr:nvCxnSpPr>
        <xdr:cNvPr id="856" name="直線コネクタ 855"/>
        <xdr:cNvCxnSpPr/>
      </xdr:nvCxnSpPr>
      <xdr:spPr>
        <a:xfrm>
          <a:off x="18656300" y="133054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7" name="フローチャート: 判断 856"/>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8" name="テキスト ボックス 857"/>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9" name="フローチャート: 判断 858"/>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60" name="テキスト ボックス 859"/>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154482</xdr:rowOff>
    </xdr:from>
    <xdr:to>
      <xdr:col>116</xdr:col>
      <xdr:colOff>114300</xdr:colOff>
      <xdr:row>77</xdr:row>
      <xdr:rowOff>84632</xdr:rowOff>
    </xdr:to>
    <xdr:sp macro="" textlink="">
      <xdr:nvSpPr>
        <xdr:cNvPr id="866" name="楕円 865"/>
        <xdr:cNvSpPr/>
      </xdr:nvSpPr>
      <xdr:spPr>
        <a:xfrm>
          <a:off x="22110700" y="13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132909</xdr:rowOff>
    </xdr:from>
    <xdr:ext cx="534377" cy="259045"/>
    <xdr:sp macro="" textlink="">
      <xdr:nvSpPr>
        <xdr:cNvPr id="867" name="繰出金該当値テキスト"/>
        <xdr:cNvSpPr txBox="1"/>
      </xdr:nvSpPr>
      <xdr:spPr>
        <a:xfrm>
          <a:off x="22212300" y="13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16574</xdr:rowOff>
    </xdr:from>
    <xdr:to>
      <xdr:col>112</xdr:col>
      <xdr:colOff>38100</xdr:colOff>
      <xdr:row>77</xdr:row>
      <xdr:rowOff>118174</xdr:rowOff>
    </xdr:to>
    <xdr:sp macro="" textlink="">
      <xdr:nvSpPr>
        <xdr:cNvPr id="868" name="楕円 867"/>
        <xdr:cNvSpPr/>
      </xdr:nvSpPr>
      <xdr:spPr>
        <a:xfrm>
          <a:off x="21272500" y="132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109301</xdr:rowOff>
    </xdr:from>
    <xdr:ext cx="534377" cy="259045"/>
    <xdr:sp macro="" textlink="">
      <xdr:nvSpPr>
        <xdr:cNvPr id="869" name="テキスト ボックス 868"/>
        <xdr:cNvSpPr txBox="1"/>
      </xdr:nvSpPr>
      <xdr:spPr>
        <a:xfrm>
          <a:off x="21056111" y="133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26924</xdr:rowOff>
    </xdr:from>
    <xdr:to>
      <xdr:col>107</xdr:col>
      <xdr:colOff>101600</xdr:colOff>
      <xdr:row>77</xdr:row>
      <xdr:rowOff>128524</xdr:rowOff>
    </xdr:to>
    <xdr:sp macro="" textlink="">
      <xdr:nvSpPr>
        <xdr:cNvPr id="870" name="楕円 869"/>
        <xdr:cNvSpPr/>
      </xdr:nvSpPr>
      <xdr:spPr>
        <a:xfrm>
          <a:off x="20383500" y="132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119651</xdr:rowOff>
    </xdr:from>
    <xdr:ext cx="534377" cy="259045"/>
    <xdr:sp macro="" textlink="">
      <xdr:nvSpPr>
        <xdr:cNvPr id="871" name="テキスト ボックス 870"/>
        <xdr:cNvSpPr txBox="1"/>
      </xdr:nvSpPr>
      <xdr:spPr>
        <a:xfrm>
          <a:off x="20167111" y="133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63652</xdr:rowOff>
    </xdr:from>
    <xdr:to>
      <xdr:col>102</xdr:col>
      <xdr:colOff>165100</xdr:colOff>
      <xdr:row>77</xdr:row>
      <xdr:rowOff>165252</xdr:rowOff>
    </xdr:to>
    <xdr:sp macro="" textlink="">
      <xdr:nvSpPr>
        <xdr:cNvPr id="872" name="楕円 871"/>
        <xdr:cNvSpPr/>
      </xdr:nvSpPr>
      <xdr:spPr>
        <a:xfrm>
          <a:off x="19494500" y="132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156379</xdr:rowOff>
    </xdr:from>
    <xdr:ext cx="534377" cy="259045"/>
    <xdr:sp macro="" textlink="">
      <xdr:nvSpPr>
        <xdr:cNvPr id="873" name="テキスト ボックス 872"/>
        <xdr:cNvSpPr txBox="1"/>
      </xdr:nvSpPr>
      <xdr:spPr>
        <a:xfrm>
          <a:off x="19278111" y="133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53023</xdr:rowOff>
    </xdr:from>
    <xdr:to>
      <xdr:col>98</xdr:col>
      <xdr:colOff>38100</xdr:colOff>
      <xdr:row>77</xdr:row>
      <xdr:rowOff>154623</xdr:rowOff>
    </xdr:to>
    <xdr:sp macro="" textlink="">
      <xdr:nvSpPr>
        <xdr:cNvPr id="874" name="楕円 873"/>
        <xdr:cNvSpPr/>
      </xdr:nvSpPr>
      <xdr:spPr>
        <a:xfrm>
          <a:off x="18605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145750</xdr:rowOff>
    </xdr:from>
    <xdr:ext cx="534377" cy="259045"/>
    <xdr:sp macro="" textlink="">
      <xdr:nvSpPr>
        <xdr:cNvPr id="875" name="テキスト ボックス 874"/>
        <xdr:cNvSpPr txBox="1"/>
      </xdr:nvSpPr>
      <xdr:spPr>
        <a:xfrm>
          <a:off x="18389111" y="133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・物件費が住民一人当たり</a:t>
          </a:r>
          <a:r>
            <a:rPr kumimoji="1" lang="en-US" altLang="ja-JP" sz="1100">
              <a:solidFill>
                <a:schemeClr val="dk1"/>
              </a:solidFill>
              <a:effectLst/>
              <a:latin typeface="+mn-lt"/>
              <a:ea typeface="+mn-ea"/>
              <a:cs typeface="+mn-cs"/>
            </a:rPr>
            <a:t>79,506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近年上回っていた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平均を下回った。</a:t>
          </a:r>
          <a:r>
            <a:rPr kumimoji="1" lang="ja-JP" altLang="ja-JP" sz="1100">
              <a:solidFill>
                <a:schemeClr val="dk1"/>
              </a:solidFill>
              <a:effectLst/>
              <a:latin typeface="+mn-lt"/>
              <a:ea typeface="+mn-ea"/>
              <a:cs typeface="+mn-cs"/>
            </a:rPr>
            <a:t>これは、除染事業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住宅除染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業務委託完了</a:t>
          </a:r>
          <a:r>
            <a:rPr kumimoji="1" lang="ja-JP" altLang="ja-JP" sz="1100">
              <a:solidFill>
                <a:schemeClr val="dk1"/>
              </a:solidFill>
              <a:effectLst/>
              <a:latin typeface="+mn-lt"/>
              <a:ea typeface="+mn-ea"/>
              <a:cs typeface="+mn-cs"/>
            </a:rPr>
            <a:t>によるもので</a:t>
          </a:r>
          <a:r>
            <a:rPr kumimoji="1" lang="ja-JP" altLang="en-US"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・災害復旧事業費が</a:t>
          </a:r>
          <a:r>
            <a:rPr kumimoji="1" lang="ja-JP" altLang="en-US" sz="1100">
              <a:solidFill>
                <a:schemeClr val="dk1"/>
              </a:solidFill>
              <a:effectLst/>
              <a:latin typeface="+mn-lt"/>
              <a:ea typeface="+mn-ea"/>
              <a:cs typeface="+mn-cs"/>
            </a:rPr>
            <a:t>前年対比</a:t>
          </a:r>
          <a:r>
            <a:rPr kumimoji="1" lang="en-US" altLang="ja-JP" sz="1100">
              <a:solidFill>
                <a:schemeClr val="dk1"/>
              </a:solidFill>
              <a:effectLst/>
              <a:latin typeface="+mn-lt"/>
              <a:ea typeface="+mn-ea"/>
              <a:cs typeface="+mn-cs"/>
            </a:rPr>
            <a:t>30,980</a:t>
          </a:r>
          <a:r>
            <a:rPr kumimoji="1" lang="ja-JP" altLang="en-US" sz="1100">
              <a:solidFill>
                <a:schemeClr val="dk1"/>
              </a:solidFill>
              <a:effectLst/>
              <a:latin typeface="+mn-lt"/>
              <a:ea typeface="+mn-ea"/>
              <a:cs typeface="+mn-cs"/>
            </a:rPr>
            <a:t>円減少し、</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16,185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いるが、依然として類似団体を上回っている。これは</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における、除染廃棄物の搬出業務や仮置場解体工事によるものであり、</a:t>
          </a:r>
          <a:r>
            <a:rPr kumimoji="1" lang="ja-JP" altLang="ja-JP" sz="1100">
              <a:solidFill>
                <a:schemeClr val="dk1"/>
              </a:solidFill>
              <a:effectLst/>
              <a:latin typeface="+mn-lt"/>
              <a:ea typeface="+mn-ea"/>
              <a:cs typeface="+mn-cs"/>
            </a:rPr>
            <a:t>除染事業</a:t>
          </a:r>
          <a:r>
            <a:rPr kumimoji="1" lang="ja-JP" altLang="en-US" sz="1100">
              <a:solidFill>
                <a:schemeClr val="dk1"/>
              </a:solidFill>
              <a:effectLst/>
              <a:latin typeface="+mn-lt"/>
              <a:ea typeface="+mn-ea"/>
              <a:cs typeface="+mn-cs"/>
            </a:rPr>
            <a:t>の進捗に伴い</a:t>
          </a:r>
          <a:r>
            <a:rPr kumimoji="1" lang="ja-JP" altLang="ja-JP" sz="1100">
              <a:solidFill>
                <a:schemeClr val="dk1"/>
              </a:solidFill>
              <a:effectLst/>
              <a:latin typeface="+mn-lt"/>
              <a:ea typeface="+mn-ea"/>
              <a:cs typeface="+mn-cs"/>
            </a:rPr>
            <a:t>今後減少する見込みである。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が類似団体平均値より高く住民一人当たり</a:t>
          </a:r>
          <a:r>
            <a:rPr kumimoji="1" lang="en-US" altLang="ja-JP" sz="1100">
              <a:solidFill>
                <a:schemeClr val="dk1"/>
              </a:solidFill>
              <a:effectLst/>
              <a:latin typeface="+mn-lt"/>
              <a:ea typeface="+mn-ea"/>
              <a:cs typeface="+mn-cs"/>
            </a:rPr>
            <a:t>9,200</a:t>
          </a:r>
          <a:r>
            <a:rPr kumimoji="1" lang="ja-JP" altLang="ja-JP" sz="1100">
              <a:solidFill>
                <a:schemeClr val="dk1"/>
              </a:solidFill>
              <a:effectLst/>
              <a:latin typeface="+mn-lt"/>
              <a:ea typeface="+mn-ea"/>
              <a:cs typeface="+mn-cs"/>
            </a:rPr>
            <a:t>円となっている要因としては、</a:t>
          </a:r>
          <a:r>
            <a:rPr kumimoji="1" lang="ja-JP" altLang="en-US" sz="1100">
              <a:solidFill>
                <a:schemeClr val="dk1"/>
              </a:solidFill>
              <a:effectLst/>
              <a:latin typeface="+mn-lt"/>
              <a:ea typeface="+mn-ea"/>
              <a:cs typeface="+mn-cs"/>
            </a:rPr>
            <a:t>道路排水路等の維持管理や橋梁の定期点検のためであり、事業の重点選別や年次計画により</a:t>
          </a:r>
          <a:r>
            <a:rPr kumimoji="1" lang="ja-JP" altLang="ja-JP" sz="1100">
              <a:solidFill>
                <a:schemeClr val="dk1"/>
              </a:solidFill>
              <a:effectLst/>
              <a:latin typeface="+mn-lt"/>
              <a:ea typeface="+mn-ea"/>
              <a:cs typeface="+mn-cs"/>
            </a:rPr>
            <a:t>事業費の減少</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12,089
12,046
42.97
5,650,098
5,396,370
214,271
3,409,906
4,423,645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75529</xdr:rowOff>
    </xdr:from>
    <xdr:to>
      <xdr:col>24</xdr:col>
      <xdr:colOff>63500</xdr:colOff>
      <xdr:row>37</xdr:row>
      <xdr:rowOff>87285</xdr:rowOff>
    </xdr:to>
    <xdr:cxnSp macro="">
      <xdr:nvCxnSpPr>
        <xdr:cNvPr id="63" name="直線コネクタ 62"/>
        <xdr:cNvCxnSpPr/>
      </xdr:nvCxnSpPr>
      <xdr:spPr>
        <a:xfrm>
          <a:off x="3797300" y="6419179"/>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43525</xdr:rowOff>
    </xdr:from>
    <xdr:to>
      <xdr:col>19</xdr:col>
      <xdr:colOff>177800</xdr:colOff>
      <xdr:row>37</xdr:row>
      <xdr:rowOff>75529</xdr:rowOff>
    </xdr:to>
    <xdr:cxnSp macro="">
      <xdr:nvCxnSpPr>
        <xdr:cNvPr id="66" name="直線コネクタ 65"/>
        <xdr:cNvCxnSpPr/>
      </xdr:nvCxnSpPr>
      <xdr:spPr>
        <a:xfrm>
          <a:off x="2908300" y="6215725"/>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32421</xdr:rowOff>
    </xdr:from>
    <xdr:to>
      <xdr:col>15</xdr:col>
      <xdr:colOff>50800</xdr:colOff>
      <xdr:row>36</xdr:row>
      <xdr:rowOff>43525</xdr:rowOff>
    </xdr:to>
    <xdr:cxnSp macro="">
      <xdr:nvCxnSpPr>
        <xdr:cNvPr id="69" name="直線コネクタ 68"/>
        <xdr:cNvCxnSpPr/>
      </xdr:nvCxnSpPr>
      <xdr:spPr>
        <a:xfrm>
          <a:off x="2019300" y="620462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32421</xdr:rowOff>
    </xdr:from>
    <xdr:to>
      <xdr:col>10</xdr:col>
      <xdr:colOff>114300</xdr:colOff>
      <xdr:row>36</xdr:row>
      <xdr:rowOff>62139</xdr:rowOff>
    </xdr:to>
    <xdr:cxnSp macro="">
      <xdr:nvCxnSpPr>
        <xdr:cNvPr id="72" name="直線コネクタ 71"/>
        <xdr:cNvCxnSpPr/>
      </xdr:nvCxnSpPr>
      <xdr:spPr>
        <a:xfrm flipV="1">
          <a:off x="1130300" y="62046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36485</xdr:rowOff>
    </xdr:from>
    <xdr:to>
      <xdr:col>24</xdr:col>
      <xdr:colOff>114300</xdr:colOff>
      <xdr:row>37</xdr:row>
      <xdr:rowOff>138085</xdr:rowOff>
    </xdr:to>
    <xdr:sp macro="" textlink="">
      <xdr:nvSpPr>
        <xdr:cNvPr id="82" name="楕円 81"/>
        <xdr:cNvSpPr/>
      </xdr:nvSpPr>
      <xdr:spPr>
        <a:xfrm>
          <a:off x="4584700" y="63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14912</xdr:rowOff>
    </xdr:from>
    <xdr:ext cx="469744" cy="259045"/>
    <xdr:sp macro="" textlink="">
      <xdr:nvSpPr>
        <xdr:cNvPr id="83" name="議会費該当値テキスト"/>
        <xdr:cNvSpPr txBox="1"/>
      </xdr:nvSpPr>
      <xdr:spPr>
        <a:xfrm>
          <a:off x="4686300" y="63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24729</xdr:rowOff>
    </xdr:from>
    <xdr:to>
      <xdr:col>20</xdr:col>
      <xdr:colOff>38100</xdr:colOff>
      <xdr:row>37</xdr:row>
      <xdr:rowOff>126329</xdr:rowOff>
    </xdr:to>
    <xdr:sp macro="" textlink="">
      <xdr:nvSpPr>
        <xdr:cNvPr id="84" name="楕円 83"/>
        <xdr:cNvSpPr/>
      </xdr:nvSpPr>
      <xdr:spPr>
        <a:xfrm>
          <a:off x="37465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117456</xdr:rowOff>
    </xdr:from>
    <xdr:ext cx="469744" cy="259045"/>
    <xdr:sp macro="" textlink="">
      <xdr:nvSpPr>
        <xdr:cNvPr id="85" name="テキスト ボックス 84"/>
        <xdr:cNvSpPr txBox="1"/>
      </xdr:nvSpPr>
      <xdr:spPr>
        <a:xfrm>
          <a:off x="3562428" y="6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164175</xdr:rowOff>
    </xdr:from>
    <xdr:to>
      <xdr:col>15</xdr:col>
      <xdr:colOff>101600</xdr:colOff>
      <xdr:row>36</xdr:row>
      <xdr:rowOff>94325</xdr:rowOff>
    </xdr:to>
    <xdr:sp macro="" textlink="">
      <xdr:nvSpPr>
        <xdr:cNvPr id="86" name="楕円 85"/>
        <xdr:cNvSpPr/>
      </xdr:nvSpPr>
      <xdr:spPr>
        <a:xfrm>
          <a:off x="2857500" y="61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110852</xdr:rowOff>
    </xdr:from>
    <xdr:ext cx="469744" cy="259045"/>
    <xdr:sp macro="" textlink="">
      <xdr:nvSpPr>
        <xdr:cNvPr id="87" name="テキスト ボックス 86"/>
        <xdr:cNvSpPr txBox="1"/>
      </xdr:nvSpPr>
      <xdr:spPr>
        <a:xfrm>
          <a:off x="2673428" y="594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153071</xdr:rowOff>
    </xdr:from>
    <xdr:to>
      <xdr:col>10</xdr:col>
      <xdr:colOff>165100</xdr:colOff>
      <xdr:row>36</xdr:row>
      <xdr:rowOff>83221</xdr:rowOff>
    </xdr:to>
    <xdr:sp macro="" textlink="">
      <xdr:nvSpPr>
        <xdr:cNvPr id="88" name="楕円 87"/>
        <xdr:cNvSpPr/>
      </xdr:nvSpPr>
      <xdr:spPr>
        <a:xfrm>
          <a:off x="1968500" y="61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99748</xdr:rowOff>
    </xdr:from>
    <xdr:ext cx="469744" cy="259045"/>
    <xdr:sp macro="" textlink="">
      <xdr:nvSpPr>
        <xdr:cNvPr id="89" name="テキスト ボックス 88"/>
        <xdr:cNvSpPr txBox="1"/>
      </xdr:nvSpPr>
      <xdr:spPr>
        <a:xfrm>
          <a:off x="1784428" y="59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11339</xdr:rowOff>
    </xdr:from>
    <xdr:to>
      <xdr:col>6</xdr:col>
      <xdr:colOff>38100</xdr:colOff>
      <xdr:row>36</xdr:row>
      <xdr:rowOff>112939</xdr:rowOff>
    </xdr:to>
    <xdr:sp macro="" textlink="">
      <xdr:nvSpPr>
        <xdr:cNvPr id="90" name="楕円 89"/>
        <xdr:cNvSpPr/>
      </xdr:nvSpPr>
      <xdr:spPr>
        <a:xfrm>
          <a:off x="1079500" y="6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129466</xdr:rowOff>
    </xdr:from>
    <xdr:ext cx="469744" cy="259045"/>
    <xdr:sp macro="" textlink="">
      <xdr:nvSpPr>
        <xdr:cNvPr id="91" name="テキスト ボックス 90"/>
        <xdr:cNvSpPr txBox="1"/>
      </xdr:nvSpPr>
      <xdr:spPr>
        <a:xfrm>
          <a:off x="895428" y="59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161146</xdr:rowOff>
    </xdr:from>
    <xdr:to>
      <xdr:col>24</xdr:col>
      <xdr:colOff>63500</xdr:colOff>
      <xdr:row>58</xdr:row>
      <xdr:rowOff>42878</xdr:rowOff>
    </xdr:to>
    <xdr:cxnSp macro="">
      <xdr:nvCxnSpPr>
        <xdr:cNvPr id="122" name="直線コネクタ 121"/>
        <xdr:cNvCxnSpPr/>
      </xdr:nvCxnSpPr>
      <xdr:spPr>
        <a:xfrm>
          <a:off x="3797300" y="9933796"/>
          <a:ext cx="8382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126196</xdr:rowOff>
    </xdr:from>
    <xdr:to>
      <xdr:col>19</xdr:col>
      <xdr:colOff>177800</xdr:colOff>
      <xdr:row>57</xdr:row>
      <xdr:rowOff>161146</xdr:rowOff>
    </xdr:to>
    <xdr:cxnSp macro="">
      <xdr:nvCxnSpPr>
        <xdr:cNvPr id="125" name="直線コネクタ 124"/>
        <xdr:cNvCxnSpPr/>
      </xdr:nvCxnSpPr>
      <xdr:spPr>
        <a:xfrm>
          <a:off x="2908300" y="9727396"/>
          <a:ext cx="889000" cy="2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126196</xdr:rowOff>
    </xdr:from>
    <xdr:to>
      <xdr:col>15</xdr:col>
      <xdr:colOff>50800</xdr:colOff>
      <xdr:row>57</xdr:row>
      <xdr:rowOff>170264</xdr:rowOff>
    </xdr:to>
    <xdr:cxnSp macro="">
      <xdr:nvCxnSpPr>
        <xdr:cNvPr id="128" name="直線コネクタ 127"/>
        <xdr:cNvCxnSpPr/>
      </xdr:nvCxnSpPr>
      <xdr:spPr>
        <a:xfrm flipV="1">
          <a:off x="2019300" y="9727396"/>
          <a:ext cx="889000" cy="2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123978</xdr:rowOff>
    </xdr:from>
    <xdr:to>
      <xdr:col>10</xdr:col>
      <xdr:colOff>114300</xdr:colOff>
      <xdr:row>57</xdr:row>
      <xdr:rowOff>170264</xdr:rowOff>
    </xdr:to>
    <xdr:cxnSp macro="">
      <xdr:nvCxnSpPr>
        <xdr:cNvPr id="131" name="直線コネクタ 130"/>
        <xdr:cNvCxnSpPr/>
      </xdr:nvCxnSpPr>
      <xdr:spPr>
        <a:xfrm>
          <a:off x="1130300" y="9725178"/>
          <a:ext cx="889000" cy="2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163528</xdr:rowOff>
    </xdr:from>
    <xdr:to>
      <xdr:col>24</xdr:col>
      <xdr:colOff>114300</xdr:colOff>
      <xdr:row>58</xdr:row>
      <xdr:rowOff>93678</xdr:rowOff>
    </xdr:to>
    <xdr:sp macro="" textlink="">
      <xdr:nvSpPr>
        <xdr:cNvPr id="141" name="楕円 140"/>
        <xdr:cNvSpPr/>
      </xdr:nvSpPr>
      <xdr:spPr>
        <a:xfrm>
          <a:off x="4584700" y="99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78455</xdr:rowOff>
    </xdr:from>
    <xdr:ext cx="534377" cy="259045"/>
    <xdr:sp macro="" textlink="">
      <xdr:nvSpPr>
        <xdr:cNvPr id="142" name="総務費該当値テキスト"/>
        <xdr:cNvSpPr txBox="1"/>
      </xdr:nvSpPr>
      <xdr:spPr>
        <a:xfrm>
          <a:off x="4686300" y="98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110346</xdr:rowOff>
    </xdr:from>
    <xdr:to>
      <xdr:col>20</xdr:col>
      <xdr:colOff>38100</xdr:colOff>
      <xdr:row>58</xdr:row>
      <xdr:rowOff>40496</xdr:rowOff>
    </xdr:to>
    <xdr:sp macro="" textlink="">
      <xdr:nvSpPr>
        <xdr:cNvPr id="143" name="楕円 142"/>
        <xdr:cNvSpPr/>
      </xdr:nvSpPr>
      <xdr:spPr>
        <a:xfrm>
          <a:off x="3746500" y="9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31623</xdr:rowOff>
    </xdr:from>
    <xdr:ext cx="534377" cy="259045"/>
    <xdr:sp macro="" textlink="">
      <xdr:nvSpPr>
        <xdr:cNvPr id="144" name="テキスト ボックス 143"/>
        <xdr:cNvSpPr txBox="1"/>
      </xdr:nvSpPr>
      <xdr:spPr>
        <a:xfrm>
          <a:off x="3530111" y="99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75396</xdr:rowOff>
    </xdr:from>
    <xdr:to>
      <xdr:col>15</xdr:col>
      <xdr:colOff>101600</xdr:colOff>
      <xdr:row>57</xdr:row>
      <xdr:rowOff>5546</xdr:rowOff>
    </xdr:to>
    <xdr:sp macro="" textlink="">
      <xdr:nvSpPr>
        <xdr:cNvPr id="145" name="楕円 144"/>
        <xdr:cNvSpPr/>
      </xdr:nvSpPr>
      <xdr:spPr>
        <a:xfrm>
          <a:off x="2857500" y="96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22073</xdr:rowOff>
    </xdr:from>
    <xdr:ext cx="599010" cy="259045"/>
    <xdr:sp macro="" textlink="">
      <xdr:nvSpPr>
        <xdr:cNvPr id="146" name="テキスト ボックス 145"/>
        <xdr:cNvSpPr txBox="1"/>
      </xdr:nvSpPr>
      <xdr:spPr>
        <a:xfrm>
          <a:off x="2608795" y="94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119464</xdr:rowOff>
    </xdr:from>
    <xdr:to>
      <xdr:col>10</xdr:col>
      <xdr:colOff>165100</xdr:colOff>
      <xdr:row>58</xdr:row>
      <xdr:rowOff>49614</xdr:rowOff>
    </xdr:to>
    <xdr:sp macro="" textlink="">
      <xdr:nvSpPr>
        <xdr:cNvPr id="147" name="楕円 146"/>
        <xdr:cNvSpPr/>
      </xdr:nvSpPr>
      <xdr:spPr>
        <a:xfrm>
          <a:off x="1968500" y="98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40741</xdr:rowOff>
    </xdr:from>
    <xdr:ext cx="534377" cy="259045"/>
    <xdr:sp macro="" textlink="">
      <xdr:nvSpPr>
        <xdr:cNvPr id="148" name="テキスト ボックス 147"/>
        <xdr:cNvSpPr txBox="1"/>
      </xdr:nvSpPr>
      <xdr:spPr>
        <a:xfrm>
          <a:off x="1752111" y="99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73178</xdr:rowOff>
    </xdr:from>
    <xdr:to>
      <xdr:col>6</xdr:col>
      <xdr:colOff>38100</xdr:colOff>
      <xdr:row>57</xdr:row>
      <xdr:rowOff>3328</xdr:rowOff>
    </xdr:to>
    <xdr:sp macro="" textlink="">
      <xdr:nvSpPr>
        <xdr:cNvPr id="149" name="楕円 148"/>
        <xdr:cNvSpPr/>
      </xdr:nvSpPr>
      <xdr:spPr>
        <a:xfrm>
          <a:off x="1079500" y="96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19855</xdr:rowOff>
    </xdr:from>
    <xdr:ext cx="599010" cy="259045"/>
    <xdr:sp macro="" textlink="">
      <xdr:nvSpPr>
        <xdr:cNvPr id="150" name="テキスト ボックス 149"/>
        <xdr:cNvSpPr txBox="1"/>
      </xdr:nvSpPr>
      <xdr:spPr>
        <a:xfrm>
          <a:off x="830795" y="944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64582</xdr:rowOff>
    </xdr:from>
    <xdr:to>
      <xdr:col>24</xdr:col>
      <xdr:colOff>62865</xdr:colOff>
      <xdr:row>79</xdr:row>
      <xdr:rowOff>107758</xdr:rowOff>
    </xdr:to>
    <xdr:cxnSp macro="">
      <xdr:nvCxnSpPr>
        <xdr:cNvPr id="177" name="直線コネクタ 176"/>
        <xdr:cNvCxnSpPr/>
      </xdr:nvCxnSpPr>
      <xdr:spPr>
        <a:xfrm flipV="1">
          <a:off x="4633595" y="12580432"/>
          <a:ext cx="1270" cy="1071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111585</xdr:rowOff>
    </xdr:from>
    <xdr:ext cx="534377" cy="259045"/>
    <xdr:sp macro="" textlink="">
      <xdr:nvSpPr>
        <xdr:cNvPr id="178" name="民生費最小値テキスト"/>
        <xdr:cNvSpPr txBox="1"/>
      </xdr:nvSpPr>
      <xdr:spPr>
        <a:xfrm>
          <a:off x="4686300" y="136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107758</xdr:rowOff>
    </xdr:from>
    <xdr:to>
      <xdr:col>24</xdr:col>
      <xdr:colOff>152400</xdr:colOff>
      <xdr:row>79</xdr:row>
      <xdr:rowOff>107758</xdr:rowOff>
    </xdr:to>
    <xdr:cxnSp macro="">
      <xdr:nvCxnSpPr>
        <xdr:cNvPr id="179" name="直線コネクタ 178"/>
        <xdr:cNvCxnSpPr/>
      </xdr:nvCxnSpPr>
      <xdr:spPr>
        <a:xfrm>
          <a:off x="4546600" y="1365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11259</xdr:rowOff>
    </xdr:from>
    <xdr:ext cx="599010" cy="259045"/>
    <xdr:sp macro="" textlink="">
      <xdr:nvSpPr>
        <xdr:cNvPr id="180" name="民生費最大値テキスト"/>
        <xdr:cNvSpPr txBox="1"/>
      </xdr:nvSpPr>
      <xdr:spPr>
        <a:xfrm>
          <a:off x="4686300" y="1235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64582</xdr:rowOff>
    </xdr:from>
    <xdr:to>
      <xdr:col>24</xdr:col>
      <xdr:colOff>152400</xdr:colOff>
      <xdr:row>73</xdr:row>
      <xdr:rowOff>64582</xdr:rowOff>
    </xdr:to>
    <xdr:cxnSp macro="">
      <xdr:nvCxnSpPr>
        <xdr:cNvPr id="181" name="直線コネクタ 180"/>
        <xdr:cNvCxnSpPr/>
      </xdr:nvCxnSpPr>
      <xdr:spPr>
        <a:xfrm>
          <a:off x="4546600" y="1258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153370</xdr:rowOff>
    </xdr:from>
    <xdr:to>
      <xdr:col>24</xdr:col>
      <xdr:colOff>63500</xdr:colOff>
      <xdr:row>79</xdr:row>
      <xdr:rowOff>63057</xdr:rowOff>
    </xdr:to>
    <xdr:cxnSp macro="">
      <xdr:nvCxnSpPr>
        <xdr:cNvPr id="182" name="直線コネクタ 181"/>
        <xdr:cNvCxnSpPr/>
      </xdr:nvCxnSpPr>
      <xdr:spPr>
        <a:xfrm>
          <a:off x="3797300" y="13526470"/>
          <a:ext cx="8382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89394</xdr:rowOff>
    </xdr:from>
    <xdr:ext cx="599010" cy="259045"/>
    <xdr:sp macro="" textlink="">
      <xdr:nvSpPr>
        <xdr:cNvPr id="183" name="民生費平均値テキスト"/>
        <xdr:cNvSpPr txBox="1"/>
      </xdr:nvSpPr>
      <xdr:spPr>
        <a:xfrm>
          <a:off x="4686300" y="1329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66517</xdr:rowOff>
    </xdr:from>
    <xdr:to>
      <xdr:col>24</xdr:col>
      <xdr:colOff>114300</xdr:colOff>
      <xdr:row>78</xdr:row>
      <xdr:rowOff>168117</xdr:rowOff>
    </xdr:to>
    <xdr:sp macro="" textlink="">
      <xdr:nvSpPr>
        <xdr:cNvPr id="184" name="フローチャート: 判断 183"/>
        <xdr:cNvSpPr/>
      </xdr:nvSpPr>
      <xdr:spPr>
        <a:xfrm>
          <a:off x="4584700" y="134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156741</xdr:rowOff>
    </xdr:from>
    <xdr:to>
      <xdr:col>19</xdr:col>
      <xdr:colOff>177800</xdr:colOff>
      <xdr:row>78</xdr:row>
      <xdr:rowOff>153370</xdr:rowOff>
    </xdr:to>
    <xdr:cxnSp macro="">
      <xdr:nvCxnSpPr>
        <xdr:cNvPr id="185" name="直線コネクタ 184"/>
        <xdr:cNvCxnSpPr/>
      </xdr:nvCxnSpPr>
      <xdr:spPr>
        <a:xfrm>
          <a:off x="2908300" y="12844041"/>
          <a:ext cx="889000" cy="6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74149</xdr:rowOff>
    </xdr:from>
    <xdr:to>
      <xdr:col>20</xdr:col>
      <xdr:colOff>38100</xdr:colOff>
      <xdr:row>79</xdr:row>
      <xdr:rowOff>4299</xdr:rowOff>
    </xdr:to>
    <xdr:sp macro="" textlink="">
      <xdr:nvSpPr>
        <xdr:cNvPr id="186" name="フローチャート: 判断 185"/>
        <xdr:cNvSpPr/>
      </xdr:nvSpPr>
      <xdr:spPr>
        <a:xfrm>
          <a:off x="3746500" y="134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20826</xdr:rowOff>
    </xdr:from>
    <xdr:ext cx="599010" cy="259045"/>
    <xdr:sp macro="" textlink="">
      <xdr:nvSpPr>
        <xdr:cNvPr id="187" name="テキスト ボックス 186"/>
        <xdr:cNvSpPr txBox="1"/>
      </xdr:nvSpPr>
      <xdr:spPr>
        <a:xfrm>
          <a:off x="3497795" y="132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69679</xdr:rowOff>
    </xdr:from>
    <xdr:to>
      <xdr:col>15</xdr:col>
      <xdr:colOff>50800</xdr:colOff>
      <xdr:row>74</xdr:row>
      <xdr:rowOff>156741</xdr:rowOff>
    </xdr:to>
    <xdr:cxnSp macro="">
      <xdr:nvCxnSpPr>
        <xdr:cNvPr id="188" name="直線コネクタ 187"/>
        <xdr:cNvCxnSpPr/>
      </xdr:nvCxnSpPr>
      <xdr:spPr>
        <a:xfrm>
          <a:off x="2019300" y="12585529"/>
          <a:ext cx="889000" cy="2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54777</xdr:rowOff>
    </xdr:from>
    <xdr:to>
      <xdr:col>15</xdr:col>
      <xdr:colOff>101600</xdr:colOff>
      <xdr:row>78</xdr:row>
      <xdr:rowOff>156377</xdr:rowOff>
    </xdr:to>
    <xdr:sp macro="" textlink="">
      <xdr:nvSpPr>
        <xdr:cNvPr id="189" name="フローチャート: 判断 188"/>
        <xdr:cNvSpPr/>
      </xdr:nvSpPr>
      <xdr:spPr>
        <a:xfrm>
          <a:off x="2857500" y="1342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147504</xdr:rowOff>
    </xdr:from>
    <xdr:ext cx="599010" cy="259045"/>
    <xdr:sp macro="" textlink="">
      <xdr:nvSpPr>
        <xdr:cNvPr id="190" name="テキスト ボックス 189"/>
        <xdr:cNvSpPr txBox="1"/>
      </xdr:nvSpPr>
      <xdr:spPr>
        <a:xfrm>
          <a:off x="2608795" y="135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23470</xdr:rowOff>
    </xdr:from>
    <xdr:to>
      <xdr:col>10</xdr:col>
      <xdr:colOff>114300</xdr:colOff>
      <xdr:row>73</xdr:row>
      <xdr:rowOff>69679</xdr:rowOff>
    </xdr:to>
    <xdr:cxnSp macro="">
      <xdr:nvCxnSpPr>
        <xdr:cNvPr id="191" name="直線コネクタ 190"/>
        <xdr:cNvCxnSpPr/>
      </xdr:nvCxnSpPr>
      <xdr:spPr>
        <a:xfrm>
          <a:off x="1130300" y="12024970"/>
          <a:ext cx="889000" cy="5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44610</xdr:rowOff>
    </xdr:from>
    <xdr:to>
      <xdr:col>10</xdr:col>
      <xdr:colOff>165100</xdr:colOff>
      <xdr:row>78</xdr:row>
      <xdr:rowOff>146210</xdr:rowOff>
    </xdr:to>
    <xdr:sp macro="" textlink="">
      <xdr:nvSpPr>
        <xdr:cNvPr id="192" name="フローチャート: 判断 191"/>
        <xdr:cNvSpPr/>
      </xdr:nvSpPr>
      <xdr:spPr>
        <a:xfrm>
          <a:off x="1968500" y="134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137337</xdr:rowOff>
    </xdr:from>
    <xdr:ext cx="599010" cy="259045"/>
    <xdr:sp macro="" textlink="">
      <xdr:nvSpPr>
        <xdr:cNvPr id="193" name="テキスト ボックス 192"/>
        <xdr:cNvSpPr txBox="1"/>
      </xdr:nvSpPr>
      <xdr:spPr>
        <a:xfrm>
          <a:off x="1719795" y="135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90810</xdr:rowOff>
    </xdr:from>
    <xdr:to>
      <xdr:col>6</xdr:col>
      <xdr:colOff>38100</xdr:colOff>
      <xdr:row>79</xdr:row>
      <xdr:rowOff>20960</xdr:rowOff>
    </xdr:to>
    <xdr:sp macro="" textlink="">
      <xdr:nvSpPr>
        <xdr:cNvPr id="194" name="フローチャート: 判断 193"/>
        <xdr:cNvSpPr/>
      </xdr:nvSpPr>
      <xdr:spPr>
        <a:xfrm>
          <a:off x="1079500" y="134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12087</xdr:rowOff>
    </xdr:from>
    <xdr:ext cx="599010" cy="259045"/>
    <xdr:sp macro="" textlink="">
      <xdr:nvSpPr>
        <xdr:cNvPr id="195" name="テキスト ボックス 194"/>
        <xdr:cNvSpPr txBox="1"/>
      </xdr:nvSpPr>
      <xdr:spPr>
        <a:xfrm>
          <a:off x="830795" y="1355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12257</xdr:rowOff>
    </xdr:from>
    <xdr:to>
      <xdr:col>24</xdr:col>
      <xdr:colOff>114300</xdr:colOff>
      <xdr:row>79</xdr:row>
      <xdr:rowOff>113857</xdr:rowOff>
    </xdr:to>
    <xdr:sp macro="" textlink="">
      <xdr:nvSpPr>
        <xdr:cNvPr id="201" name="楕円 200"/>
        <xdr:cNvSpPr/>
      </xdr:nvSpPr>
      <xdr:spPr>
        <a:xfrm>
          <a:off x="4584700" y="135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98634</xdr:rowOff>
    </xdr:from>
    <xdr:ext cx="599010" cy="259045"/>
    <xdr:sp macro="" textlink="">
      <xdr:nvSpPr>
        <xdr:cNvPr id="202" name="民生費該当値テキスト"/>
        <xdr:cNvSpPr txBox="1"/>
      </xdr:nvSpPr>
      <xdr:spPr>
        <a:xfrm>
          <a:off x="4686300" y="1347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102570</xdr:rowOff>
    </xdr:from>
    <xdr:to>
      <xdr:col>20</xdr:col>
      <xdr:colOff>38100</xdr:colOff>
      <xdr:row>79</xdr:row>
      <xdr:rowOff>32720</xdr:rowOff>
    </xdr:to>
    <xdr:sp macro="" textlink="">
      <xdr:nvSpPr>
        <xdr:cNvPr id="203" name="楕円 202"/>
        <xdr:cNvSpPr/>
      </xdr:nvSpPr>
      <xdr:spPr>
        <a:xfrm>
          <a:off x="3746500" y="134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23847</xdr:rowOff>
    </xdr:from>
    <xdr:ext cx="599010" cy="259045"/>
    <xdr:sp macro="" textlink="">
      <xdr:nvSpPr>
        <xdr:cNvPr id="204" name="テキスト ボックス 203"/>
        <xdr:cNvSpPr txBox="1"/>
      </xdr:nvSpPr>
      <xdr:spPr>
        <a:xfrm>
          <a:off x="3497795" y="1356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105941</xdr:rowOff>
    </xdr:from>
    <xdr:to>
      <xdr:col>15</xdr:col>
      <xdr:colOff>101600</xdr:colOff>
      <xdr:row>75</xdr:row>
      <xdr:rowOff>36091</xdr:rowOff>
    </xdr:to>
    <xdr:sp macro="" textlink="">
      <xdr:nvSpPr>
        <xdr:cNvPr id="205" name="楕円 204"/>
        <xdr:cNvSpPr/>
      </xdr:nvSpPr>
      <xdr:spPr>
        <a:xfrm>
          <a:off x="2857500" y="127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52618</xdr:rowOff>
    </xdr:from>
    <xdr:ext cx="599010" cy="259045"/>
    <xdr:sp macro="" textlink="">
      <xdr:nvSpPr>
        <xdr:cNvPr id="206" name="テキスト ボックス 205"/>
        <xdr:cNvSpPr txBox="1"/>
      </xdr:nvSpPr>
      <xdr:spPr>
        <a:xfrm>
          <a:off x="2608795" y="1256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18879</xdr:rowOff>
    </xdr:from>
    <xdr:to>
      <xdr:col>10</xdr:col>
      <xdr:colOff>165100</xdr:colOff>
      <xdr:row>73</xdr:row>
      <xdr:rowOff>120479</xdr:rowOff>
    </xdr:to>
    <xdr:sp macro="" textlink="">
      <xdr:nvSpPr>
        <xdr:cNvPr id="207" name="楕円 206"/>
        <xdr:cNvSpPr/>
      </xdr:nvSpPr>
      <xdr:spPr>
        <a:xfrm>
          <a:off x="1968500" y="125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137006</xdr:rowOff>
    </xdr:from>
    <xdr:ext cx="599010" cy="259045"/>
    <xdr:sp macro="" textlink="">
      <xdr:nvSpPr>
        <xdr:cNvPr id="208" name="テキスト ボックス 207"/>
        <xdr:cNvSpPr txBox="1"/>
      </xdr:nvSpPr>
      <xdr:spPr>
        <a:xfrm>
          <a:off x="1719795" y="1230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144120</xdr:rowOff>
    </xdr:from>
    <xdr:to>
      <xdr:col>6</xdr:col>
      <xdr:colOff>38100</xdr:colOff>
      <xdr:row>70</xdr:row>
      <xdr:rowOff>74270</xdr:rowOff>
    </xdr:to>
    <xdr:sp macro="" textlink="">
      <xdr:nvSpPr>
        <xdr:cNvPr id="209" name="楕円 208"/>
        <xdr:cNvSpPr/>
      </xdr:nvSpPr>
      <xdr:spPr>
        <a:xfrm>
          <a:off x="1079500" y="119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90797</xdr:rowOff>
    </xdr:from>
    <xdr:ext cx="599010" cy="259045"/>
    <xdr:sp macro="" textlink="">
      <xdr:nvSpPr>
        <xdr:cNvPr id="210" name="テキスト ボックス 209"/>
        <xdr:cNvSpPr txBox="1"/>
      </xdr:nvSpPr>
      <xdr:spPr>
        <a:xfrm>
          <a:off x="830795" y="1174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6" name="直線コネクタ 235"/>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7"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8" name="直線コネクタ 237"/>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9"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40" name="直線コネクタ 239"/>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111342</xdr:rowOff>
    </xdr:from>
    <xdr:to>
      <xdr:col>24</xdr:col>
      <xdr:colOff>63500</xdr:colOff>
      <xdr:row>97</xdr:row>
      <xdr:rowOff>126887</xdr:rowOff>
    </xdr:to>
    <xdr:cxnSp macro="">
      <xdr:nvCxnSpPr>
        <xdr:cNvPr id="241" name="直線コネクタ 240"/>
        <xdr:cNvCxnSpPr/>
      </xdr:nvCxnSpPr>
      <xdr:spPr>
        <a:xfrm flipV="1">
          <a:off x="3797300" y="1674199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42"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43" name="フローチャート: 判断 242"/>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126887</xdr:rowOff>
    </xdr:from>
    <xdr:to>
      <xdr:col>19</xdr:col>
      <xdr:colOff>177800</xdr:colOff>
      <xdr:row>97</xdr:row>
      <xdr:rowOff>138796</xdr:rowOff>
    </xdr:to>
    <xdr:cxnSp macro="">
      <xdr:nvCxnSpPr>
        <xdr:cNvPr id="244" name="直線コネクタ 243"/>
        <xdr:cNvCxnSpPr/>
      </xdr:nvCxnSpPr>
      <xdr:spPr>
        <a:xfrm flipV="1">
          <a:off x="2908300" y="16757537"/>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5" name="フローチャート: 判断 244"/>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6" name="テキスト ボックス 245"/>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113748</xdr:rowOff>
    </xdr:from>
    <xdr:to>
      <xdr:col>15</xdr:col>
      <xdr:colOff>50800</xdr:colOff>
      <xdr:row>97</xdr:row>
      <xdr:rowOff>138796</xdr:rowOff>
    </xdr:to>
    <xdr:cxnSp macro="">
      <xdr:nvCxnSpPr>
        <xdr:cNvPr id="247" name="直線コネクタ 246"/>
        <xdr:cNvCxnSpPr/>
      </xdr:nvCxnSpPr>
      <xdr:spPr>
        <a:xfrm>
          <a:off x="2019300" y="1674439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8" name="フローチャート: 判断 247"/>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9" name="テキスト ボックス 248"/>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78468</xdr:rowOff>
    </xdr:from>
    <xdr:to>
      <xdr:col>10</xdr:col>
      <xdr:colOff>114300</xdr:colOff>
      <xdr:row>97</xdr:row>
      <xdr:rowOff>113748</xdr:rowOff>
    </xdr:to>
    <xdr:cxnSp macro="">
      <xdr:nvCxnSpPr>
        <xdr:cNvPr id="250" name="直線コネクタ 249"/>
        <xdr:cNvCxnSpPr/>
      </xdr:nvCxnSpPr>
      <xdr:spPr>
        <a:xfrm>
          <a:off x="1130300" y="16709118"/>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51" name="フローチャート: 判断 250"/>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52" name="テキスト ボックス 251"/>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53" name="フローチャート: 判断 252"/>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4" name="テキスト ボックス 253"/>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60542</xdr:rowOff>
    </xdr:from>
    <xdr:to>
      <xdr:col>24</xdr:col>
      <xdr:colOff>114300</xdr:colOff>
      <xdr:row>97</xdr:row>
      <xdr:rowOff>162142</xdr:rowOff>
    </xdr:to>
    <xdr:sp macro="" textlink="">
      <xdr:nvSpPr>
        <xdr:cNvPr id="260" name="楕円 259"/>
        <xdr:cNvSpPr/>
      </xdr:nvSpPr>
      <xdr:spPr>
        <a:xfrm>
          <a:off x="4584700" y="166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146919</xdr:rowOff>
    </xdr:from>
    <xdr:ext cx="534377" cy="259045"/>
    <xdr:sp macro="" textlink="">
      <xdr:nvSpPr>
        <xdr:cNvPr id="261" name="衛生費該当値テキスト"/>
        <xdr:cNvSpPr txBox="1"/>
      </xdr:nvSpPr>
      <xdr:spPr>
        <a:xfrm>
          <a:off x="4686300" y="166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76087</xdr:rowOff>
    </xdr:from>
    <xdr:to>
      <xdr:col>20</xdr:col>
      <xdr:colOff>38100</xdr:colOff>
      <xdr:row>98</xdr:row>
      <xdr:rowOff>6237</xdr:rowOff>
    </xdr:to>
    <xdr:sp macro="" textlink="">
      <xdr:nvSpPr>
        <xdr:cNvPr id="262" name="楕円 261"/>
        <xdr:cNvSpPr/>
      </xdr:nvSpPr>
      <xdr:spPr>
        <a:xfrm>
          <a:off x="3746500" y="167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168814</xdr:rowOff>
    </xdr:from>
    <xdr:ext cx="534377" cy="259045"/>
    <xdr:sp macro="" textlink="">
      <xdr:nvSpPr>
        <xdr:cNvPr id="263" name="テキスト ボックス 262"/>
        <xdr:cNvSpPr txBox="1"/>
      </xdr:nvSpPr>
      <xdr:spPr>
        <a:xfrm>
          <a:off x="3530111" y="167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87996</xdr:rowOff>
    </xdr:from>
    <xdr:to>
      <xdr:col>15</xdr:col>
      <xdr:colOff>101600</xdr:colOff>
      <xdr:row>98</xdr:row>
      <xdr:rowOff>18146</xdr:rowOff>
    </xdr:to>
    <xdr:sp macro="" textlink="">
      <xdr:nvSpPr>
        <xdr:cNvPr id="264" name="楕円 263"/>
        <xdr:cNvSpPr/>
      </xdr:nvSpPr>
      <xdr:spPr>
        <a:xfrm>
          <a:off x="2857500" y="16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9273</xdr:rowOff>
    </xdr:from>
    <xdr:ext cx="534377" cy="259045"/>
    <xdr:sp macro="" textlink="">
      <xdr:nvSpPr>
        <xdr:cNvPr id="265" name="テキスト ボックス 264"/>
        <xdr:cNvSpPr txBox="1"/>
      </xdr:nvSpPr>
      <xdr:spPr>
        <a:xfrm>
          <a:off x="2641111" y="168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62948</xdr:rowOff>
    </xdr:from>
    <xdr:to>
      <xdr:col>10</xdr:col>
      <xdr:colOff>165100</xdr:colOff>
      <xdr:row>97</xdr:row>
      <xdr:rowOff>164548</xdr:rowOff>
    </xdr:to>
    <xdr:sp macro="" textlink="">
      <xdr:nvSpPr>
        <xdr:cNvPr id="266" name="楕円 265"/>
        <xdr:cNvSpPr/>
      </xdr:nvSpPr>
      <xdr:spPr>
        <a:xfrm>
          <a:off x="1968500" y="166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155675</xdr:rowOff>
    </xdr:from>
    <xdr:ext cx="534377" cy="259045"/>
    <xdr:sp macro="" textlink="">
      <xdr:nvSpPr>
        <xdr:cNvPr id="267" name="テキスト ボックス 266"/>
        <xdr:cNvSpPr txBox="1"/>
      </xdr:nvSpPr>
      <xdr:spPr>
        <a:xfrm>
          <a:off x="1752111" y="167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27668</xdr:rowOff>
    </xdr:from>
    <xdr:to>
      <xdr:col>6</xdr:col>
      <xdr:colOff>38100</xdr:colOff>
      <xdr:row>97</xdr:row>
      <xdr:rowOff>129268</xdr:rowOff>
    </xdr:to>
    <xdr:sp macro="" textlink="">
      <xdr:nvSpPr>
        <xdr:cNvPr id="268" name="楕円 267"/>
        <xdr:cNvSpPr/>
      </xdr:nvSpPr>
      <xdr:spPr>
        <a:xfrm>
          <a:off x="1079500" y="166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120395</xdr:rowOff>
    </xdr:from>
    <xdr:ext cx="534377" cy="259045"/>
    <xdr:sp macro="" textlink="">
      <xdr:nvSpPr>
        <xdr:cNvPr id="269" name="テキスト ボックス 268"/>
        <xdr:cNvSpPr txBox="1"/>
      </xdr:nvSpPr>
      <xdr:spPr>
        <a:xfrm>
          <a:off x="863111" y="167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91" name="直線コネクタ 290"/>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4"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5" name="直線コネクタ 294"/>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7"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8" name="フローチャート: 判断 297"/>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87122</xdr:rowOff>
    </xdr:from>
    <xdr:to>
      <xdr:col>50</xdr:col>
      <xdr:colOff>114300</xdr:colOff>
      <xdr:row>38</xdr:row>
      <xdr:rowOff>139700</xdr:rowOff>
    </xdr:to>
    <xdr:cxnSp macro="">
      <xdr:nvCxnSpPr>
        <xdr:cNvPr id="299" name="直線コネクタ 298"/>
        <xdr:cNvCxnSpPr/>
      </xdr:nvCxnSpPr>
      <xdr:spPr>
        <a:xfrm>
          <a:off x="8750300" y="6602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300" name="フローチャート: 判断 299"/>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301" name="テキスト ボックス 300"/>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71120</xdr:rowOff>
    </xdr:from>
    <xdr:to>
      <xdr:col>45</xdr:col>
      <xdr:colOff>177800</xdr:colOff>
      <xdr:row>38</xdr:row>
      <xdr:rowOff>87122</xdr:rowOff>
    </xdr:to>
    <xdr:cxnSp macro="">
      <xdr:nvCxnSpPr>
        <xdr:cNvPr id="302" name="直線コネクタ 301"/>
        <xdr:cNvCxnSpPr/>
      </xdr:nvCxnSpPr>
      <xdr:spPr>
        <a:xfrm>
          <a:off x="7861300" y="65862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303" name="フローチャート: 判断 302"/>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4" name="テキスト ボックス 303"/>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123698</xdr:rowOff>
    </xdr:from>
    <xdr:to>
      <xdr:col>41</xdr:col>
      <xdr:colOff>50800</xdr:colOff>
      <xdr:row>38</xdr:row>
      <xdr:rowOff>71120</xdr:rowOff>
    </xdr:to>
    <xdr:cxnSp macro="">
      <xdr:nvCxnSpPr>
        <xdr:cNvPr id="305" name="直線コネクタ 304"/>
        <xdr:cNvCxnSpPr/>
      </xdr:nvCxnSpPr>
      <xdr:spPr>
        <a:xfrm>
          <a:off x="6972300" y="629589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6" name="フローチャート: 判断 305"/>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7" name="テキスト ボックス 306"/>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8" name="フローチャート: 判断 307"/>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9" name="テキスト ボックス 308"/>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9" name="楕円 318"/>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129049</xdr:rowOff>
    </xdr:from>
    <xdr:ext cx="378565" cy="259045"/>
    <xdr:sp macro="" textlink="">
      <xdr:nvSpPr>
        <xdr:cNvPr id="320" name="テキスト ボックス 319"/>
        <xdr:cNvSpPr txBox="1"/>
      </xdr:nvSpPr>
      <xdr:spPr>
        <a:xfrm>
          <a:off x="8561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20320</xdr:rowOff>
    </xdr:from>
    <xdr:to>
      <xdr:col>41</xdr:col>
      <xdr:colOff>101600</xdr:colOff>
      <xdr:row>38</xdr:row>
      <xdr:rowOff>121920</xdr:rowOff>
    </xdr:to>
    <xdr:sp macro="" textlink="">
      <xdr:nvSpPr>
        <xdr:cNvPr id="321" name="楕円 320"/>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113047</xdr:rowOff>
    </xdr:from>
    <xdr:ext cx="378565" cy="259045"/>
    <xdr:sp macro="" textlink="">
      <xdr:nvSpPr>
        <xdr:cNvPr id="322" name="テキスト ボックス 321"/>
        <xdr:cNvSpPr txBox="1"/>
      </xdr:nvSpPr>
      <xdr:spPr>
        <a:xfrm>
          <a:off x="7672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72898</xdr:rowOff>
    </xdr:from>
    <xdr:to>
      <xdr:col>36</xdr:col>
      <xdr:colOff>165100</xdr:colOff>
      <xdr:row>37</xdr:row>
      <xdr:rowOff>3048</xdr:rowOff>
    </xdr:to>
    <xdr:sp macro="" textlink="">
      <xdr:nvSpPr>
        <xdr:cNvPr id="323" name="楕円 322"/>
        <xdr:cNvSpPr/>
      </xdr:nvSpPr>
      <xdr:spPr>
        <a:xfrm>
          <a:off x="6921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165625</xdr:rowOff>
    </xdr:from>
    <xdr:ext cx="378565" cy="259045"/>
    <xdr:sp macro="" textlink="">
      <xdr:nvSpPr>
        <xdr:cNvPr id="324" name="テキスト ボックス 323"/>
        <xdr:cNvSpPr txBox="1"/>
      </xdr:nvSpPr>
      <xdr:spPr>
        <a:xfrm>
          <a:off x="6783017" y="633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4" name="直線コネクタ 343"/>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5"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6" name="直線コネクタ 345"/>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7"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8" name="直線コネクタ 347"/>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25326</xdr:rowOff>
    </xdr:from>
    <xdr:to>
      <xdr:col>55</xdr:col>
      <xdr:colOff>0</xdr:colOff>
      <xdr:row>57</xdr:row>
      <xdr:rowOff>45579</xdr:rowOff>
    </xdr:to>
    <xdr:cxnSp macro="">
      <xdr:nvCxnSpPr>
        <xdr:cNvPr id="349" name="直線コネクタ 348"/>
        <xdr:cNvCxnSpPr/>
      </xdr:nvCxnSpPr>
      <xdr:spPr>
        <a:xfrm>
          <a:off x="9639300" y="9797976"/>
          <a:ext cx="838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50"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51" name="フローチャート: 判断 350"/>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25326</xdr:rowOff>
    </xdr:from>
    <xdr:to>
      <xdr:col>50</xdr:col>
      <xdr:colOff>114300</xdr:colOff>
      <xdr:row>57</xdr:row>
      <xdr:rowOff>90660</xdr:rowOff>
    </xdr:to>
    <xdr:cxnSp macro="">
      <xdr:nvCxnSpPr>
        <xdr:cNvPr id="352" name="直線コネクタ 351"/>
        <xdr:cNvCxnSpPr/>
      </xdr:nvCxnSpPr>
      <xdr:spPr>
        <a:xfrm flipV="1">
          <a:off x="8750300" y="9797976"/>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3" name="フローチャート: 判断 352"/>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4" name="テキスト ボックス 353"/>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45077</xdr:rowOff>
    </xdr:from>
    <xdr:to>
      <xdr:col>45</xdr:col>
      <xdr:colOff>177800</xdr:colOff>
      <xdr:row>57</xdr:row>
      <xdr:rowOff>90660</xdr:rowOff>
    </xdr:to>
    <xdr:cxnSp macro="">
      <xdr:nvCxnSpPr>
        <xdr:cNvPr id="355" name="直線コネクタ 354"/>
        <xdr:cNvCxnSpPr/>
      </xdr:nvCxnSpPr>
      <xdr:spPr>
        <a:xfrm>
          <a:off x="7861300" y="9817727"/>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45077</xdr:rowOff>
    </xdr:from>
    <xdr:to>
      <xdr:col>41</xdr:col>
      <xdr:colOff>50800</xdr:colOff>
      <xdr:row>57</xdr:row>
      <xdr:rowOff>112697</xdr:rowOff>
    </xdr:to>
    <xdr:cxnSp macro="">
      <xdr:nvCxnSpPr>
        <xdr:cNvPr id="358" name="直線コネクタ 357"/>
        <xdr:cNvCxnSpPr/>
      </xdr:nvCxnSpPr>
      <xdr:spPr>
        <a:xfrm flipV="1">
          <a:off x="6972300" y="9817727"/>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9" name="フローチャート: 判断 358"/>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60" name="テキスト ボックス 359"/>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61" name="フローチャート: 判断 360"/>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62" name="テキスト ボックス 361"/>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166229</xdr:rowOff>
    </xdr:from>
    <xdr:to>
      <xdr:col>55</xdr:col>
      <xdr:colOff>50800</xdr:colOff>
      <xdr:row>57</xdr:row>
      <xdr:rowOff>96379</xdr:rowOff>
    </xdr:to>
    <xdr:sp macro="" textlink="">
      <xdr:nvSpPr>
        <xdr:cNvPr id="368" name="楕円 367"/>
        <xdr:cNvSpPr/>
      </xdr:nvSpPr>
      <xdr:spPr>
        <a:xfrm>
          <a:off x="10426700" y="97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99290</xdr:rowOff>
    </xdr:from>
    <xdr:ext cx="534377" cy="259045"/>
    <xdr:sp macro="" textlink="">
      <xdr:nvSpPr>
        <xdr:cNvPr id="369" name="農林水産業費該当値テキスト"/>
        <xdr:cNvSpPr txBox="1"/>
      </xdr:nvSpPr>
      <xdr:spPr>
        <a:xfrm>
          <a:off x="10528300" y="97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145976</xdr:rowOff>
    </xdr:from>
    <xdr:to>
      <xdr:col>50</xdr:col>
      <xdr:colOff>165100</xdr:colOff>
      <xdr:row>57</xdr:row>
      <xdr:rowOff>76126</xdr:rowOff>
    </xdr:to>
    <xdr:sp macro="" textlink="">
      <xdr:nvSpPr>
        <xdr:cNvPr id="370" name="楕円 369"/>
        <xdr:cNvSpPr/>
      </xdr:nvSpPr>
      <xdr:spPr>
        <a:xfrm>
          <a:off x="9588500" y="97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67253</xdr:rowOff>
    </xdr:from>
    <xdr:ext cx="534377" cy="259045"/>
    <xdr:sp macro="" textlink="">
      <xdr:nvSpPr>
        <xdr:cNvPr id="371" name="テキスト ボックス 370"/>
        <xdr:cNvSpPr txBox="1"/>
      </xdr:nvSpPr>
      <xdr:spPr>
        <a:xfrm>
          <a:off x="9372111" y="98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39860</xdr:rowOff>
    </xdr:from>
    <xdr:to>
      <xdr:col>46</xdr:col>
      <xdr:colOff>38100</xdr:colOff>
      <xdr:row>57</xdr:row>
      <xdr:rowOff>141460</xdr:rowOff>
    </xdr:to>
    <xdr:sp macro="" textlink="">
      <xdr:nvSpPr>
        <xdr:cNvPr id="372" name="楕円 371"/>
        <xdr:cNvSpPr/>
      </xdr:nvSpPr>
      <xdr:spPr>
        <a:xfrm>
          <a:off x="8699500" y="98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132587</xdr:rowOff>
    </xdr:from>
    <xdr:ext cx="534377" cy="259045"/>
    <xdr:sp macro="" textlink="">
      <xdr:nvSpPr>
        <xdr:cNvPr id="373" name="テキスト ボックス 372"/>
        <xdr:cNvSpPr txBox="1"/>
      </xdr:nvSpPr>
      <xdr:spPr>
        <a:xfrm>
          <a:off x="8483111" y="99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165727</xdr:rowOff>
    </xdr:from>
    <xdr:to>
      <xdr:col>41</xdr:col>
      <xdr:colOff>101600</xdr:colOff>
      <xdr:row>57</xdr:row>
      <xdr:rowOff>95877</xdr:rowOff>
    </xdr:to>
    <xdr:sp macro="" textlink="">
      <xdr:nvSpPr>
        <xdr:cNvPr id="374" name="楕円 373"/>
        <xdr:cNvSpPr/>
      </xdr:nvSpPr>
      <xdr:spPr>
        <a:xfrm>
          <a:off x="7810500" y="97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87004</xdr:rowOff>
    </xdr:from>
    <xdr:ext cx="534377" cy="259045"/>
    <xdr:sp macro="" textlink="">
      <xdr:nvSpPr>
        <xdr:cNvPr id="375" name="テキスト ボックス 374"/>
        <xdr:cNvSpPr txBox="1"/>
      </xdr:nvSpPr>
      <xdr:spPr>
        <a:xfrm>
          <a:off x="7594111" y="985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61897</xdr:rowOff>
    </xdr:from>
    <xdr:to>
      <xdr:col>36</xdr:col>
      <xdr:colOff>165100</xdr:colOff>
      <xdr:row>57</xdr:row>
      <xdr:rowOff>163497</xdr:rowOff>
    </xdr:to>
    <xdr:sp macro="" textlink="">
      <xdr:nvSpPr>
        <xdr:cNvPr id="376" name="楕円 375"/>
        <xdr:cNvSpPr/>
      </xdr:nvSpPr>
      <xdr:spPr>
        <a:xfrm>
          <a:off x="6921500" y="98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154624</xdr:rowOff>
    </xdr:from>
    <xdr:ext cx="534377" cy="259045"/>
    <xdr:sp macro="" textlink="">
      <xdr:nvSpPr>
        <xdr:cNvPr id="377" name="テキスト ボックス 376"/>
        <xdr:cNvSpPr txBox="1"/>
      </xdr:nvSpPr>
      <xdr:spPr>
        <a:xfrm>
          <a:off x="6705111" y="99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401" name="直線コネクタ 400"/>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2"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3" name="直線コネクタ 402"/>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4"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5" name="直線コネクタ 404"/>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103442</xdr:rowOff>
    </xdr:from>
    <xdr:to>
      <xdr:col>55</xdr:col>
      <xdr:colOff>0</xdr:colOff>
      <xdr:row>78</xdr:row>
      <xdr:rowOff>135967</xdr:rowOff>
    </xdr:to>
    <xdr:cxnSp macro="">
      <xdr:nvCxnSpPr>
        <xdr:cNvPr id="406" name="直線コネクタ 405"/>
        <xdr:cNvCxnSpPr/>
      </xdr:nvCxnSpPr>
      <xdr:spPr>
        <a:xfrm flipV="1">
          <a:off x="9639300" y="13476542"/>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7"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8" name="フローチャート: 判断 407"/>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87058</xdr:rowOff>
    </xdr:from>
    <xdr:to>
      <xdr:col>50</xdr:col>
      <xdr:colOff>114300</xdr:colOff>
      <xdr:row>78</xdr:row>
      <xdr:rowOff>135967</xdr:rowOff>
    </xdr:to>
    <xdr:cxnSp macro="">
      <xdr:nvCxnSpPr>
        <xdr:cNvPr id="409" name="直線コネクタ 408"/>
        <xdr:cNvCxnSpPr/>
      </xdr:nvCxnSpPr>
      <xdr:spPr>
        <a:xfrm>
          <a:off x="8750300" y="13460158"/>
          <a:ext cx="8890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10" name="フローチャート: 判断 409"/>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11" name="テキスト ボックス 410"/>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87058</xdr:rowOff>
    </xdr:from>
    <xdr:to>
      <xdr:col>45</xdr:col>
      <xdr:colOff>177800</xdr:colOff>
      <xdr:row>78</xdr:row>
      <xdr:rowOff>143433</xdr:rowOff>
    </xdr:to>
    <xdr:cxnSp macro="">
      <xdr:nvCxnSpPr>
        <xdr:cNvPr id="412" name="直線コネクタ 411"/>
        <xdr:cNvCxnSpPr/>
      </xdr:nvCxnSpPr>
      <xdr:spPr>
        <a:xfrm flipV="1">
          <a:off x="7861300" y="13460158"/>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143433</xdr:rowOff>
    </xdr:from>
    <xdr:to>
      <xdr:col>41</xdr:col>
      <xdr:colOff>50800</xdr:colOff>
      <xdr:row>78</xdr:row>
      <xdr:rowOff>152564</xdr:rowOff>
    </xdr:to>
    <xdr:cxnSp macro="">
      <xdr:nvCxnSpPr>
        <xdr:cNvPr id="415" name="直線コネクタ 414"/>
        <xdr:cNvCxnSpPr/>
      </xdr:nvCxnSpPr>
      <xdr:spPr>
        <a:xfrm flipV="1">
          <a:off x="6972300" y="13516533"/>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6" name="フローチャート: 判断 415"/>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7" name="テキスト ボックス 416"/>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8" name="フローチャート: 判断 417"/>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9" name="テキスト ボックス 418"/>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52642</xdr:rowOff>
    </xdr:from>
    <xdr:to>
      <xdr:col>55</xdr:col>
      <xdr:colOff>50800</xdr:colOff>
      <xdr:row>78</xdr:row>
      <xdr:rowOff>154242</xdr:rowOff>
    </xdr:to>
    <xdr:sp macro="" textlink="">
      <xdr:nvSpPr>
        <xdr:cNvPr id="425" name="楕円 424"/>
        <xdr:cNvSpPr/>
      </xdr:nvSpPr>
      <xdr:spPr>
        <a:xfrm>
          <a:off x="10426700" y="134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139019</xdr:rowOff>
    </xdr:from>
    <xdr:ext cx="469744" cy="259045"/>
    <xdr:sp macro="" textlink="">
      <xdr:nvSpPr>
        <xdr:cNvPr id="426" name="商工費該当値テキスト"/>
        <xdr:cNvSpPr txBox="1"/>
      </xdr:nvSpPr>
      <xdr:spPr>
        <a:xfrm>
          <a:off x="10528300" y="133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85167</xdr:rowOff>
    </xdr:from>
    <xdr:to>
      <xdr:col>50</xdr:col>
      <xdr:colOff>165100</xdr:colOff>
      <xdr:row>79</xdr:row>
      <xdr:rowOff>15317</xdr:rowOff>
    </xdr:to>
    <xdr:sp macro="" textlink="">
      <xdr:nvSpPr>
        <xdr:cNvPr id="427" name="楕円 426"/>
        <xdr:cNvSpPr/>
      </xdr:nvSpPr>
      <xdr:spPr>
        <a:xfrm>
          <a:off x="9588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6444</xdr:rowOff>
    </xdr:from>
    <xdr:ext cx="469744" cy="259045"/>
    <xdr:sp macro="" textlink="">
      <xdr:nvSpPr>
        <xdr:cNvPr id="428" name="テキスト ボックス 427"/>
        <xdr:cNvSpPr txBox="1"/>
      </xdr:nvSpPr>
      <xdr:spPr>
        <a:xfrm>
          <a:off x="9404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36258</xdr:rowOff>
    </xdr:from>
    <xdr:to>
      <xdr:col>46</xdr:col>
      <xdr:colOff>38100</xdr:colOff>
      <xdr:row>78</xdr:row>
      <xdr:rowOff>137858</xdr:rowOff>
    </xdr:to>
    <xdr:sp macro="" textlink="">
      <xdr:nvSpPr>
        <xdr:cNvPr id="429" name="楕円 428"/>
        <xdr:cNvSpPr/>
      </xdr:nvSpPr>
      <xdr:spPr>
        <a:xfrm>
          <a:off x="8699500" y="134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128985</xdr:rowOff>
    </xdr:from>
    <xdr:ext cx="534377" cy="259045"/>
    <xdr:sp macro="" textlink="">
      <xdr:nvSpPr>
        <xdr:cNvPr id="430" name="テキスト ボックス 429"/>
        <xdr:cNvSpPr txBox="1"/>
      </xdr:nvSpPr>
      <xdr:spPr>
        <a:xfrm>
          <a:off x="8483111" y="135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92633</xdr:rowOff>
    </xdr:from>
    <xdr:to>
      <xdr:col>41</xdr:col>
      <xdr:colOff>101600</xdr:colOff>
      <xdr:row>79</xdr:row>
      <xdr:rowOff>22783</xdr:rowOff>
    </xdr:to>
    <xdr:sp macro="" textlink="">
      <xdr:nvSpPr>
        <xdr:cNvPr id="431" name="楕円 430"/>
        <xdr:cNvSpPr/>
      </xdr:nvSpPr>
      <xdr:spPr>
        <a:xfrm>
          <a:off x="7810500" y="134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13910</xdr:rowOff>
    </xdr:from>
    <xdr:ext cx="469744" cy="259045"/>
    <xdr:sp macro="" textlink="">
      <xdr:nvSpPr>
        <xdr:cNvPr id="432" name="テキスト ボックス 431"/>
        <xdr:cNvSpPr txBox="1"/>
      </xdr:nvSpPr>
      <xdr:spPr>
        <a:xfrm>
          <a:off x="7626428" y="1355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101764</xdr:rowOff>
    </xdr:from>
    <xdr:to>
      <xdr:col>36</xdr:col>
      <xdr:colOff>165100</xdr:colOff>
      <xdr:row>79</xdr:row>
      <xdr:rowOff>31914</xdr:rowOff>
    </xdr:to>
    <xdr:sp macro="" textlink="">
      <xdr:nvSpPr>
        <xdr:cNvPr id="433" name="楕円 432"/>
        <xdr:cNvSpPr/>
      </xdr:nvSpPr>
      <xdr:spPr>
        <a:xfrm>
          <a:off x="6921500" y="134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23041</xdr:rowOff>
    </xdr:from>
    <xdr:ext cx="469744" cy="259045"/>
    <xdr:sp macro="" textlink="">
      <xdr:nvSpPr>
        <xdr:cNvPr id="434" name="テキスト ボックス 433"/>
        <xdr:cNvSpPr txBox="1"/>
      </xdr:nvSpPr>
      <xdr:spPr>
        <a:xfrm>
          <a:off x="6737428" y="1356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4" name="直線コネクタ 453"/>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5"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6" name="直線コネクタ 455"/>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7"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8" name="直線コネクタ 457"/>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126984</xdr:rowOff>
    </xdr:from>
    <xdr:to>
      <xdr:col>55</xdr:col>
      <xdr:colOff>0</xdr:colOff>
      <xdr:row>98</xdr:row>
      <xdr:rowOff>2747</xdr:rowOff>
    </xdr:to>
    <xdr:cxnSp macro="">
      <xdr:nvCxnSpPr>
        <xdr:cNvPr id="459" name="直線コネクタ 458"/>
        <xdr:cNvCxnSpPr/>
      </xdr:nvCxnSpPr>
      <xdr:spPr>
        <a:xfrm>
          <a:off x="9639300" y="16757634"/>
          <a:ext cx="8382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60"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61" name="フローチャート: 判断 460"/>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95061</xdr:rowOff>
    </xdr:from>
    <xdr:to>
      <xdr:col>50</xdr:col>
      <xdr:colOff>114300</xdr:colOff>
      <xdr:row>97</xdr:row>
      <xdr:rowOff>126984</xdr:rowOff>
    </xdr:to>
    <xdr:cxnSp macro="">
      <xdr:nvCxnSpPr>
        <xdr:cNvPr id="462" name="直線コネクタ 461"/>
        <xdr:cNvCxnSpPr/>
      </xdr:nvCxnSpPr>
      <xdr:spPr>
        <a:xfrm>
          <a:off x="8750300" y="16725711"/>
          <a:ext cx="8890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3" name="フローチャート: 判断 462"/>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4" name="テキスト ボックス 463"/>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95061</xdr:rowOff>
    </xdr:from>
    <xdr:to>
      <xdr:col>45</xdr:col>
      <xdr:colOff>177800</xdr:colOff>
      <xdr:row>98</xdr:row>
      <xdr:rowOff>1091</xdr:rowOff>
    </xdr:to>
    <xdr:cxnSp macro="">
      <xdr:nvCxnSpPr>
        <xdr:cNvPr id="465" name="直線コネクタ 464"/>
        <xdr:cNvCxnSpPr/>
      </xdr:nvCxnSpPr>
      <xdr:spPr>
        <a:xfrm flipV="1">
          <a:off x="7861300" y="16725711"/>
          <a:ext cx="889000" cy="7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6" name="フローチャート: 判断 465"/>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7" name="テキスト ボックス 466"/>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165999</xdr:rowOff>
    </xdr:from>
    <xdr:to>
      <xdr:col>41</xdr:col>
      <xdr:colOff>50800</xdr:colOff>
      <xdr:row>98</xdr:row>
      <xdr:rowOff>1091</xdr:rowOff>
    </xdr:to>
    <xdr:cxnSp macro="">
      <xdr:nvCxnSpPr>
        <xdr:cNvPr id="468" name="直線コネクタ 467"/>
        <xdr:cNvCxnSpPr/>
      </xdr:nvCxnSpPr>
      <xdr:spPr>
        <a:xfrm>
          <a:off x="6972300" y="16796649"/>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9" name="フローチャート: 判断 468"/>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70" name="テキスト ボックス 469"/>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71" name="フローチャート: 判断 470"/>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72" name="テキスト ボックス 471"/>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123397</xdr:rowOff>
    </xdr:from>
    <xdr:to>
      <xdr:col>55</xdr:col>
      <xdr:colOff>50800</xdr:colOff>
      <xdr:row>98</xdr:row>
      <xdr:rowOff>53547</xdr:rowOff>
    </xdr:to>
    <xdr:sp macro="" textlink="">
      <xdr:nvSpPr>
        <xdr:cNvPr id="478" name="楕円 477"/>
        <xdr:cNvSpPr/>
      </xdr:nvSpPr>
      <xdr:spPr>
        <a:xfrm>
          <a:off x="10426700" y="167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9"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76184</xdr:rowOff>
    </xdr:from>
    <xdr:to>
      <xdr:col>50</xdr:col>
      <xdr:colOff>165100</xdr:colOff>
      <xdr:row>98</xdr:row>
      <xdr:rowOff>6334</xdr:rowOff>
    </xdr:to>
    <xdr:sp macro="" textlink="">
      <xdr:nvSpPr>
        <xdr:cNvPr id="480" name="楕円 479"/>
        <xdr:cNvSpPr/>
      </xdr:nvSpPr>
      <xdr:spPr>
        <a:xfrm>
          <a:off x="9588500" y="167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22861</xdr:rowOff>
    </xdr:from>
    <xdr:ext cx="599010" cy="259045"/>
    <xdr:sp macro="" textlink="">
      <xdr:nvSpPr>
        <xdr:cNvPr id="481" name="テキスト ボックス 480"/>
        <xdr:cNvSpPr txBox="1"/>
      </xdr:nvSpPr>
      <xdr:spPr>
        <a:xfrm>
          <a:off x="9339795" y="1648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44261</xdr:rowOff>
    </xdr:from>
    <xdr:to>
      <xdr:col>46</xdr:col>
      <xdr:colOff>38100</xdr:colOff>
      <xdr:row>97</xdr:row>
      <xdr:rowOff>145861</xdr:rowOff>
    </xdr:to>
    <xdr:sp macro="" textlink="">
      <xdr:nvSpPr>
        <xdr:cNvPr id="482" name="楕円 481"/>
        <xdr:cNvSpPr/>
      </xdr:nvSpPr>
      <xdr:spPr>
        <a:xfrm>
          <a:off x="8699500" y="16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162388</xdr:rowOff>
    </xdr:from>
    <xdr:ext cx="599010" cy="259045"/>
    <xdr:sp macro="" textlink="">
      <xdr:nvSpPr>
        <xdr:cNvPr id="483" name="テキスト ボックス 482"/>
        <xdr:cNvSpPr txBox="1"/>
      </xdr:nvSpPr>
      <xdr:spPr>
        <a:xfrm>
          <a:off x="8450795" y="1645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121741</xdr:rowOff>
    </xdr:from>
    <xdr:to>
      <xdr:col>41</xdr:col>
      <xdr:colOff>101600</xdr:colOff>
      <xdr:row>98</xdr:row>
      <xdr:rowOff>51891</xdr:rowOff>
    </xdr:to>
    <xdr:sp macro="" textlink="">
      <xdr:nvSpPr>
        <xdr:cNvPr id="484" name="楕円 483"/>
        <xdr:cNvSpPr/>
      </xdr:nvSpPr>
      <xdr:spPr>
        <a:xfrm>
          <a:off x="7810500" y="1675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43018</xdr:rowOff>
    </xdr:from>
    <xdr:ext cx="534377" cy="259045"/>
    <xdr:sp macro="" textlink="">
      <xdr:nvSpPr>
        <xdr:cNvPr id="485" name="テキスト ボックス 484"/>
        <xdr:cNvSpPr txBox="1"/>
      </xdr:nvSpPr>
      <xdr:spPr>
        <a:xfrm>
          <a:off x="7594111" y="168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115199</xdr:rowOff>
    </xdr:from>
    <xdr:to>
      <xdr:col>36</xdr:col>
      <xdr:colOff>165100</xdr:colOff>
      <xdr:row>98</xdr:row>
      <xdr:rowOff>45349</xdr:rowOff>
    </xdr:to>
    <xdr:sp macro="" textlink="">
      <xdr:nvSpPr>
        <xdr:cNvPr id="486" name="楕円 485"/>
        <xdr:cNvSpPr/>
      </xdr:nvSpPr>
      <xdr:spPr>
        <a:xfrm>
          <a:off x="6921500" y="167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36476</xdr:rowOff>
    </xdr:from>
    <xdr:ext cx="534377" cy="259045"/>
    <xdr:sp macro="" textlink="">
      <xdr:nvSpPr>
        <xdr:cNvPr id="487" name="テキスト ボックス 486"/>
        <xdr:cNvSpPr txBox="1"/>
      </xdr:nvSpPr>
      <xdr:spPr>
        <a:xfrm>
          <a:off x="6705111" y="168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3" name="直線コネクタ 512"/>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4"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5" name="直線コネクタ 514"/>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6"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7" name="直線コネクタ 516"/>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62613</xdr:rowOff>
    </xdr:from>
    <xdr:to>
      <xdr:col>85</xdr:col>
      <xdr:colOff>127000</xdr:colOff>
      <xdr:row>37</xdr:row>
      <xdr:rowOff>132646</xdr:rowOff>
    </xdr:to>
    <xdr:cxnSp macro="">
      <xdr:nvCxnSpPr>
        <xdr:cNvPr id="518" name="直線コネクタ 517"/>
        <xdr:cNvCxnSpPr/>
      </xdr:nvCxnSpPr>
      <xdr:spPr>
        <a:xfrm flipV="1">
          <a:off x="15481300" y="6406263"/>
          <a:ext cx="8382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9"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20" name="フローチャート: 判断 519"/>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132646</xdr:rowOff>
    </xdr:from>
    <xdr:to>
      <xdr:col>81</xdr:col>
      <xdr:colOff>50800</xdr:colOff>
      <xdr:row>37</xdr:row>
      <xdr:rowOff>145578</xdr:rowOff>
    </xdr:to>
    <xdr:cxnSp macro="">
      <xdr:nvCxnSpPr>
        <xdr:cNvPr id="521" name="直線コネクタ 520"/>
        <xdr:cNvCxnSpPr/>
      </xdr:nvCxnSpPr>
      <xdr:spPr>
        <a:xfrm flipV="1">
          <a:off x="14592300" y="6476296"/>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2" name="フローチャート: 判断 521"/>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3" name="テキスト ボックス 522"/>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57992</xdr:rowOff>
    </xdr:from>
    <xdr:to>
      <xdr:col>76</xdr:col>
      <xdr:colOff>114300</xdr:colOff>
      <xdr:row>37</xdr:row>
      <xdr:rowOff>145578</xdr:rowOff>
    </xdr:to>
    <xdr:cxnSp macro="">
      <xdr:nvCxnSpPr>
        <xdr:cNvPr id="524" name="直線コネクタ 523"/>
        <xdr:cNvCxnSpPr/>
      </xdr:nvCxnSpPr>
      <xdr:spPr>
        <a:xfrm>
          <a:off x="13703300" y="6401642"/>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5" name="フローチャート: 判断 524"/>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6" name="テキスト ボックス 525"/>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44798</xdr:rowOff>
    </xdr:from>
    <xdr:to>
      <xdr:col>71</xdr:col>
      <xdr:colOff>177800</xdr:colOff>
      <xdr:row>37</xdr:row>
      <xdr:rowOff>57992</xdr:rowOff>
    </xdr:to>
    <xdr:cxnSp macro="">
      <xdr:nvCxnSpPr>
        <xdr:cNvPr id="527" name="直線コネクタ 526"/>
        <xdr:cNvCxnSpPr/>
      </xdr:nvCxnSpPr>
      <xdr:spPr>
        <a:xfrm>
          <a:off x="12814300" y="6388448"/>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8" name="フローチャート: 判断 527"/>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9" name="テキスト ボックス 528"/>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30" name="フローチャート: 判断 529"/>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31" name="テキスト ボックス 530"/>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11813</xdr:rowOff>
    </xdr:from>
    <xdr:to>
      <xdr:col>85</xdr:col>
      <xdr:colOff>177800</xdr:colOff>
      <xdr:row>37</xdr:row>
      <xdr:rowOff>113413</xdr:rowOff>
    </xdr:to>
    <xdr:sp macro="" textlink="">
      <xdr:nvSpPr>
        <xdr:cNvPr id="537" name="楕円 536"/>
        <xdr:cNvSpPr/>
      </xdr:nvSpPr>
      <xdr:spPr>
        <a:xfrm>
          <a:off x="16268700" y="6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161690</xdr:rowOff>
    </xdr:from>
    <xdr:ext cx="534377" cy="259045"/>
    <xdr:sp macro="" textlink="">
      <xdr:nvSpPr>
        <xdr:cNvPr id="538" name="消防費該当値テキスト"/>
        <xdr:cNvSpPr txBox="1"/>
      </xdr:nvSpPr>
      <xdr:spPr>
        <a:xfrm>
          <a:off x="16370300" y="63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81846</xdr:rowOff>
    </xdr:from>
    <xdr:to>
      <xdr:col>81</xdr:col>
      <xdr:colOff>101600</xdr:colOff>
      <xdr:row>38</xdr:row>
      <xdr:rowOff>11996</xdr:rowOff>
    </xdr:to>
    <xdr:sp macro="" textlink="">
      <xdr:nvSpPr>
        <xdr:cNvPr id="539" name="楕円 538"/>
        <xdr:cNvSpPr/>
      </xdr:nvSpPr>
      <xdr:spPr>
        <a:xfrm>
          <a:off x="154305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3123</xdr:rowOff>
    </xdr:from>
    <xdr:ext cx="534377" cy="259045"/>
    <xdr:sp macro="" textlink="">
      <xdr:nvSpPr>
        <xdr:cNvPr id="540" name="テキスト ボックス 539"/>
        <xdr:cNvSpPr txBox="1"/>
      </xdr:nvSpPr>
      <xdr:spPr>
        <a:xfrm>
          <a:off x="15214111" y="65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94778</xdr:rowOff>
    </xdr:from>
    <xdr:to>
      <xdr:col>76</xdr:col>
      <xdr:colOff>165100</xdr:colOff>
      <xdr:row>38</xdr:row>
      <xdr:rowOff>24929</xdr:rowOff>
    </xdr:to>
    <xdr:sp macro="" textlink="">
      <xdr:nvSpPr>
        <xdr:cNvPr id="541" name="楕円 540"/>
        <xdr:cNvSpPr/>
      </xdr:nvSpPr>
      <xdr:spPr>
        <a:xfrm>
          <a:off x="14541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16055</xdr:rowOff>
    </xdr:from>
    <xdr:ext cx="534377" cy="259045"/>
    <xdr:sp macro="" textlink="">
      <xdr:nvSpPr>
        <xdr:cNvPr id="542" name="テキスト ボックス 541"/>
        <xdr:cNvSpPr txBox="1"/>
      </xdr:nvSpPr>
      <xdr:spPr>
        <a:xfrm>
          <a:off x="14325111" y="653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7192</xdr:rowOff>
    </xdr:from>
    <xdr:to>
      <xdr:col>72</xdr:col>
      <xdr:colOff>38100</xdr:colOff>
      <xdr:row>37</xdr:row>
      <xdr:rowOff>108792</xdr:rowOff>
    </xdr:to>
    <xdr:sp macro="" textlink="">
      <xdr:nvSpPr>
        <xdr:cNvPr id="543" name="楕円 542"/>
        <xdr:cNvSpPr/>
      </xdr:nvSpPr>
      <xdr:spPr>
        <a:xfrm>
          <a:off x="13652500" y="63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99919</xdr:rowOff>
    </xdr:from>
    <xdr:ext cx="534377" cy="259045"/>
    <xdr:sp macro="" textlink="">
      <xdr:nvSpPr>
        <xdr:cNvPr id="544" name="テキスト ボックス 543"/>
        <xdr:cNvSpPr txBox="1"/>
      </xdr:nvSpPr>
      <xdr:spPr>
        <a:xfrm>
          <a:off x="13436111" y="64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165448</xdr:rowOff>
    </xdr:from>
    <xdr:to>
      <xdr:col>67</xdr:col>
      <xdr:colOff>101600</xdr:colOff>
      <xdr:row>37</xdr:row>
      <xdr:rowOff>95598</xdr:rowOff>
    </xdr:to>
    <xdr:sp macro="" textlink="">
      <xdr:nvSpPr>
        <xdr:cNvPr id="545" name="楕円 544"/>
        <xdr:cNvSpPr/>
      </xdr:nvSpPr>
      <xdr:spPr>
        <a:xfrm>
          <a:off x="127635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86725</xdr:rowOff>
    </xdr:from>
    <xdr:ext cx="534377" cy="259045"/>
    <xdr:sp macro="" textlink="">
      <xdr:nvSpPr>
        <xdr:cNvPr id="546" name="テキスト ボックス 545"/>
        <xdr:cNvSpPr txBox="1"/>
      </xdr:nvSpPr>
      <xdr:spPr>
        <a:xfrm>
          <a:off x="12547111" y="64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71" name="直線コネクタ 570"/>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2"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3" name="直線コネクタ 572"/>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4"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5" name="直線コネクタ 574"/>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60896</xdr:rowOff>
    </xdr:from>
    <xdr:to>
      <xdr:col>85</xdr:col>
      <xdr:colOff>127000</xdr:colOff>
      <xdr:row>56</xdr:row>
      <xdr:rowOff>330</xdr:rowOff>
    </xdr:to>
    <xdr:cxnSp macro="">
      <xdr:nvCxnSpPr>
        <xdr:cNvPr id="576" name="直線コネクタ 575"/>
        <xdr:cNvCxnSpPr/>
      </xdr:nvCxnSpPr>
      <xdr:spPr>
        <a:xfrm>
          <a:off x="15481300" y="9319196"/>
          <a:ext cx="8382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7"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8" name="フローチャート: 判断 577"/>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113399</xdr:rowOff>
    </xdr:from>
    <xdr:to>
      <xdr:col>81</xdr:col>
      <xdr:colOff>50800</xdr:colOff>
      <xdr:row>54</xdr:row>
      <xdr:rowOff>60896</xdr:rowOff>
    </xdr:to>
    <xdr:cxnSp macro="">
      <xdr:nvCxnSpPr>
        <xdr:cNvPr id="579" name="直線コネクタ 578"/>
        <xdr:cNvCxnSpPr/>
      </xdr:nvCxnSpPr>
      <xdr:spPr>
        <a:xfrm>
          <a:off x="14592300" y="9028799"/>
          <a:ext cx="889000" cy="2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80" name="フローチャート: 判断 579"/>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81" name="テキスト ボックス 580"/>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113399</xdr:rowOff>
    </xdr:from>
    <xdr:to>
      <xdr:col>76</xdr:col>
      <xdr:colOff>114300</xdr:colOff>
      <xdr:row>55</xdr:row>
      <xdr:rowOff>20231</xdr:rowOff>
    </xdr:to>
    <xdr:cxnSp macro="">
      <xdr:nvCxnSpPr>
        <xdr:cNvPr id="582" name="直線コネクタ 581"/>
        <xdr:cNvCxnSpPr/>
      </xdr:nvCxnSpPr>
      <xdr:spPr>
        <a:xfrm flipV="1">
          <a:off x="13703300" y="9028799"/>
          <a:ext cx="889000" cy="4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3" name="フローチャート: 判断 582"/>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4" name="テキスト ボックス 583"/>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20231</xdr:rowOff>
    </xdr:from>
    <xdr:to>
      <xdr:col>71</xdr:col>
      <xdr:colOff>177800</xdr:colOff>
      <xdr:row>57</xdr:row>
      <xdr:rowOff>48413</xdr:rowOff>
    </xdr:to>
    <xdr:cxnSp macro="">
      <xdr:nvCxnSpPr>
        <xdr:cNvPr id="585" name="直線コネクタ 584"/>
        <xdr:cNvCxnSpPr/>
      </xdr:nvCxnSpPr>
      <xdr:spPr>
        <a:xfrm flipV="1">
          <a:off x="12814300" y="9449981"/>
          <a:ext cx="889000" cy="3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6" name="フローチャート: 判断 585"/>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161891</xdr:rowOff>
    </xdr:from>
    <xdr:ext cx="534377" cy="259045"/>
    <xdr:sp macro="" textlink="">
      <xdr:nvSpPr>
        <xdr:cNvPr id="587" name="テキスト ボックス 586"/>
        <xdr:cNvSpPr txBox="1"/>
      </xdr:nvSpPr>
      <xdr:spPr>
        <a:xfrm>
          <a:off x="13436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8" name="フローチャート: 判断 587"/>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9" name="テキスト ボックス 588"/>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120980</xdr:rowOff>
    </xdr:from>
    <xdr:to>
      <xdr:col>85</xdr:col>
      <xdr:colOff>177800</xdr:colOff>
      <xdr:row>56</xdr:row>
      <xdr:rowOff>51130</xdr:rowOff>
    </xdr:to>
    <xdr:sp macro="" textlink="">
      <xdr:nvSpPr>
        <xdr:cNvPr id="595" name="楕円 594"/>
        <xdr:cNvSpPr/>
      </xdr:nvSpPr>
      <xdr:spPr>
        <a:xfrm>
          <a:off x="16268700" y="95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143857</xdr:rowOff>
    </xdr:from>
    <xdr:ext cx="534377" cy="259045"/>
    <xdr:sp macro="" textlink="">
      <xdr:nvSpPr>
        <xdr:cNvPr id="596" name="教育費該当値テキスト"/>
        <xdr:cNvSpPr txBox="1"/>
      </xdr:nvSpPr>
      <xdr:spPr>
        <a:xfrm>
          <a:off x="16370300" y="9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10096</xdr:rowOff>
    </xdr:from>
    <xdr:to>
      <xdr:col>81</xdr:col>
      <xdr:colOff>101600</xdr:colOff>
      <xdr:row>54</xdr:row>
      <xdr:rowOff>111696</xdr:rowOff>
    </xdr:to>
    <xdr:sp macro="" textlink="">
      <xdr:nvSpPr>
        <xdr:cNvPr id="597" name="楕円 596"/>
        <xdr:cNvSpPr/>
      </xdr:nvSpPr>
      <xdr:spPr>
        <a:xfrm>
          <a:off x="15430500" y="92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128223</xdr:rowOff>
    </xdr:from>
    <xdr:ext cx="534377" cy="259045"/>
    <xdr:sp macro="" textlink="">
      <xdr:nvSpPr>
        <xdr:cNvPr id="598" name="テキスト ボックス 597"/>
        <xdr:cNvSpPr txBox="1"/>
      </xdr:nvSpPr>
      <xdr:spPr>
        <a:xfrm>
          <a:off x="15214111" y="90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62599</xdr:rowOff>
    </xdr:from>
    <xdr:to>
      <xdr:col>76</xdr:col>
      <xdr:colOff>165100</xdr:colOff>
      <xdr:row>52</xdr:row>
      <xdr:rowOff>164199</xdr:rowOff>
    </xdr:to>
    <xdr:sp macro="" textlink="">
      <xdr:nvSpPr>
        <xdr:cNvPr id="599" name="楕円 598"/>
        <xdr:cNvSpPr/>
      </xdr:nvSpPr>
      <xdr:spPr>
        <a:xfrm>
          <a:off x="14541500" y="8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9276</xdr:rowOff>
    </xdr:from>
    <xdr:ext cx="599010" cy="259045"/>
    <xdr:sp macro="" textlink="">
      <xdr:nvSpPr>
        <xdr:cNvPr id="600" name="テキスト ボックス 599"/>
        <xdr:cNvSpPr txBox="1"/>
      </xdr:nvSpPr>
      <xdr:spPr>
        <a:xfrm>
          <a:off x="14292795" y="875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140881</xdr:rowOff>
    </xdr:from>
    <xdr:to>
      <xdr:col>72</xdr:col>
      <xdr:colOff>38100</xdr:colOff>
      <xdr:row>55</xdr:row>
      <xdr:rowOff>71031</xdr:rowOff>
    </xdr:to>
    <xdr:sp macro="" textlink="">
      <xdr:nvSpPr>
        <xdr:cNvPr id="601" name="楕円 600"/>
        <xdr:cNvSpPr/>
      </xdr:nvSpPr>
      <xdr:spPr>
        <a:xfrm>
          <a:off x="13652500" y="9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87558</xdr:rowOff>
    </xdr:from>
    <xdr:ext cx="534377" cy="259045"/>
    <xdr:sp macro="" textlink="">
      <xdr:nvSpPr>
        <xdr:cNvPr id="602" name="テキスト ボックス 601"/>
        <xdr:cNvSpPr txBox="1"/>
      </xdr:nvSpPr>
      <xdr:spPr>
        <a:xfrm>
          <a:off x="13436111" y="91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169063</xdr:rowOff>
    </xdr:from>
    <xdr:to>
      <xdr:col>67</xdr:col>
      <xdr:colOff>101600</xdr:colOff>
      <xdr:row>57</xdr:row>
      <xdr:rowOff>99213</xdr:rowOff>
    </xdr:to>
    <xdr:sp macro="" textlink="">
      <xdr:nvSpPr>
        <xdr:cNvPr id="603" name="楕円 602"/>
        <xdr:cNvSpPr/>
      </xdr:nvSpPr>
      <xdr:spPr>
        <a:xfrm>
          <a:off x="12763500" y="97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90340</xdr:rowOff>
    </xdr:from>
    <xdr:ext cx="534377" cy="259045"/>
    <xdr:sp macro="" textlink="">
      <xdr:nvSpPr>
        <xdr:cNvPr id="604" name="テキスト ボックス 603"/>
        <xdr:cNvSpPr txBox="1"/>
      </xdr:nvSpPr>
      <xdr:spPr>
        <a:xfrm>
          <a:off x="12547111" y="98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30" name="直線コネクタ 629"/>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3"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4" name="直線コネクタ 633"/>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99803</xdr:rowOff>
    </xdr:from>
    <xdr:to>
      <xdr:col>85</xdr:col>
      <xdr:colOff>127000</xdr:colOff>
      <xdr:row>78</xdr:row>
      <xdr:rowOff>94143</xdr:rowOff>
    </xdr:to>
    <xdr:cxnSp macro="">
      <xdr:nvCxnSpPr>
        <xdr:cNvPr id="635" name="直線コネクタ 634"/>
        <xdr:cNvCxnSpPr/>
      </xdr:nvCxnSpPr>
      <xdr:spPr>
        <a:xfrm>
          <a:off x="15481300" y="13130003"/>
          <a:ext cx="838200" cy="3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6"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7" name="フローチャート: 判断 636"/>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125581</xdr:rowOff>
    </xdr:from>
    <xdr:to>
      <xdr:col>81</xdr:col>
      <xdr:colOff>50800</xdr:colOff>
      <xdr:row>76</xdr:row>
      <xdr:rowOff>99803</xdr:rowOff>
    </xdr:to>
    <xdr:cxnSp macro="">
      <xdr:nvCxnSpPr>
        <xdr:cNvPr id="638" name="直線コネクタ 637"/>
        <xdr:cNvCxnSpPr/>
      </xdr:nvCxnSpPr>
      <xdr:spPr>
        <a:xfrm>
          <a:off x="14592300" y="12984331"/>
          <a:ext cx="889000" cy="14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9" name="フローチャート: 判断 638"/>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40" name="テキスト ボックス 639"/>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125581</xdr:rowOff>
    </xdr:from>
    <xdr:to>
      <xdr:col>76</xdr:col>
      <xdr:colOff>114300</xdr:colOff>
      <xdr:row>77</xdr:row>
      <xdr:rowOff>123427</xdr:rowOff>
    </xdr:to>
    <xdr:cxnSp macro="">
      <xdr:nvCxnSpPr>
        <xdr:cNvPr id="641" name="直線コネクタ 640"/>
        <xdr:cNvCxnSpPr/>
      </xdr:nvCxnSpPr>
      <xdr:spPr>
        <a:xfrm flipV="1">
          <a:off x="13703300" y="12984331"/>
          <a:ext cx="889000" cy="3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2" name="フローチャート: 判断 641"/>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3" name="テキスト ボックス 642"/>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2747</xdr:rowOff>
    </xdr:from>
    <xdr:to>
      <xdr:col>71</xdr:col>
      <xdr:colOff>177800</xdr:colOff>
      <xdr:row>77</xdr:row>
      <xdr:rowOff>123427</xdr:rowOff>
    </xdr:to>
    <xdr:cxnSp macro="">
      <xdr:nvCxnSpPr>
        <xdr:cNvPr id="644" name="直線コネクタ 643"/>
        <xdr:cNvCxnSpPr/>
      </xdr:nvCxnSpPr>
      <xdr:spPr>
        <a:xfrm>
          <a:off x="12814300" y="13204397"/>
          <a:ext cx="889000" cy="1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5" name="フローチャート: 判断 644"/>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139053</xdr:rowOff>
    </xdr:from>
    <xdr:ext cx="534377" cy="259045"/>
    <xdr:sp macro="" textlink="">
      <xdr:nvSpPr>
        <xdr:cNvPr id="646" name="テキスト ボックス 645"/>
        <xdr:cNvSpPr txBox="1"/>
      </xdr:nvSpPr>
      <xdr:spPr>
        <a:xfrm>
          <a:off x="13436111" y="135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7" name="フローチャート: 判断 646"/>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122593</xdr:rowOff>
    </xdr:from>
    <xdr:ext cx="534377" cy="259045"/>
    <xdr:sp macro="" textlink="">
      <xdr:nvSpPr>
        <xdr:cNvPr id="648" name="テキスト ボックス 647"/>
        <xdr:cNvSpPr txBox="1"/>
      </xdr:nvSpPr>
      <xdr:spPr>
        <a:xfrm>
          <a:off x="12547111" y="13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43343</xdr:rowOff>
    </xdr:from>
    <xdr:to>
      <xdr:col>85</xdr:col>
      <xdr:colOff>177800</xdr:colOff>
      <xdr:row>78</xdr:row>
      <xdr:rowOff>144943</xdr:rowOff>
    </xdr:to>
    <xdr:sp macro="" textlink="">
      <xdr:nvSpPr>
        <xdr:cNvPr id="654" name="楕円 653"/>
        <xdr:cNvSpPr/>
      </xdr:nvSpPr>
      <xdr:spPr>
        <a:xfrm>
          <a:off x="16268700" y="134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66220</xdr:rowOff>
    </xdr:from>
    <xdr:ext cx="534377" cy="259045"/>
    <xdr:sp macro="" textlink="">
      <xdr:nvSpPr>
        <xdr:cNvPr id="655" name="災害復旧費該当値テキスト"/>
        <xdr:cNvSpPr txBox="1"/>
      </xdr:nvSpPr>
      <xdr:spPr>
        <a:xfrm>
          <a:off x="16370300" y="132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49003</xdr:rowOff>
    </xdr:from>
    <xdr:to>
      <xdr:col>81</xdr:col>
      <xdr:colOff>101600</xdr:colOff>
      <xdr:row>76</xdr:row>
      <xdr:rowOff>150603</xdr:rowOff>
    </xdr:to>
    <xdr:sp macro="" textlink="">
      <xdr:nvSpPr>
        <xdr:cNvPr id="656" name="楕円 655"/>
        <xdr:cNvSpPr/>
      </xdr:nvSpPr>
      <xdr:spPr>
        <a:xfrm>
          <a:off x="15430500" y="13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167131</xdr:rowOff>
    </xdr:from>
    <xdr:ext cx="534377" cy="259045"/>
    <xdr:sp macro="" textlink="">
      <xdr:nvSpPr>
        <xdr:cNvPr id="657" name="テキスト ボックス 656"/>
        <xdr:cNvSpPr txBox="1"/>
      </xdr:nvSpPr>
      <xdr:spPr>
        <a:xfrm>
          <a:off x="15214111" y="128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74781</xdr:rowOff>
    </xdr:from>
    <xdr:to>
      <xdr:col>76</xdr:col>
      <xdr:colOff>165100</xdr:colOff>
      <xdr:row>76</xdr:row>
      <xdr:rowOff>4931</xdr:rowOff>
    </xdr:to>
    <xdr:sp macro="" textlink="">
      <xdr:nvSpPr>
        <xdr:cNvPr id="658" name="楕円 657"/>
        <xdr:cNvSpPr/>
      </xdr:nvSpPr>
      <xdr:spPr>
        <a:xfrm>
          <a:off x="14541500" y="129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21458</xdr:rowOff>
    </xdr:from>
    <xdr:ext cx="534377" cy="259045"/>
    <xdr:sp macro="" textlink="">
      <xdr:nvSpPr>
        <xdr:cNvPr id="659" name="テキスト ボックス 658"/>
        <xdr:cNvSpPr txBox="1"/>
      </xdr:nvSpPr>
      <xdr:spPr>
        <a:xfrm>
          <a:off x="14325111" y="1270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72627</xdr:rowOff>
    </xdr:from>
    <xdr:to>
      <xdr:col>72</xdr:col>
      <xdr:colOff>38100</xdr:colOff>
      <xdr:row>78</xdr:row>
      <xdr:rowOff>2777</xdr:rowOff>
    </xdr:to>
    <xdr:sp macro="" textlink="">
      <xdr:nvSpPr>
        <xdr:cNvPr id="660" name="楕円 659"/>
        <xdr:cNvSpPr/>
      </xdr:nvSpPr>
      <xdr:spPr>
        <a:xfrm>
          <a:off x="13652500" y="13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19304</xdr:rowOff>
    </xdr:from>
    <xdr:ext cx="534377" cy="259045"/>
    <xdr:sp macro="" textlink="">
      <xdr:nvSpPr>
        <xdr:cNvPr id="661" name="テキスト ボックス 660"/>
        <xdr:cNvSpPr txBox="1"/>
      </xdr:nvSpPr>
      <xdr:spPr>
        <a:xfrm>
          <a:off x="13436111" y="130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123397</xdr:rowOff>
    </xdr:from>
    <xdr:to>
      <xdr:col>67</xdr:col>
      <xdr:colOff>101600</xdr:colOff>
      <xdr:row>77</xdr:row>
      <xdr:rowOff>53547</xdr:rowOff>
    </xdr:to>
    <xdr:sp macro="" textlink="">
      <xdr:nvSpPr>
        <xdr:cNvPr id="662" name="楕円 661"/>
        <xdr:cNvSpPr/>
      </xdr:nvSpPr>
      <xdr:spPr>
        <a:xfrm>
          <a:off x="12763500" y="131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70074</xdr:rowOff>
    </xdr:from>
    <xdr:ext cx="534377" cy="259045"/>
    <xdr:sp macro="" textlink="">
      <xdr:nvSpPr>
        <xdr:cNvPr id="663" name="テキスト ボックス 662"/>
        <xdr:cNvSpPr txBox="1"/>
      </xdr:nvSpPr>
      <xdr:spPr>
        <a:xfrm>
          <a:off x="12547111" y="129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7" name="直線コネクタ 686"/>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8"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9" name="直線コネクタ 688"/>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90"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91" name="直線コネクタ 690"/>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113274</xdr:rowOff>
    </xdr:from>
    <xdr:to>
      <xdr:col>85</xdr:col>
      <xdr:colOff>127000</xdr:colOff>
      <xdr:row>97</xdr:row>
      <xdr:rowOff>118928</xdr:rowOff>
    </xdr:to>
    <xdr:cxnSp macro="">
      <xdr:nvCxnSpPr>
        <xdr:cNvPr id="692" name="直線コネクタ 691"/>
        <xdr:cNvCxnSpPr/>
      </xdr:nvCxnSpPr>
      <xdr:spPr>
        <a:xfrm flipV="1">
          <a:off x="15481300" y="16743924"/>
          <a:ext cx="8382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3"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4" name="フローチャート: 判断 693"/>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118928</xdr:rowOff>
    </xdr:from>
    <xdr:to>
      <xdr:col>81</xdr:col>
      <xdr:colOff>50800</xdr:colOff>
      <xdr:row>97</xdr:row>
      <xdr:rowOff>128102</xdr:rowOff>
    </xdr:to>
    <xdr:cxnSp macro="">
      <xdr:nvCxnSpPr>
        <xdr:cNvPr id="695" name="直線コネクタ 694"/>
        <xdr:cNvCxnSpPr/>
      </xdr:nvCxnSpPr>
      <xdr:spPr>
        <a:xfrm flipV="1">
          <a:off x="14592300" y="16749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6" name="フローチャート: 判断 695"/>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7" name="テキスト ボックス 696"/>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117602</xdr:rowOff>
    </xdr:from>
    <xdr:to>
      <xdr:col>76</xdr:col>
      <xdr:colOff>114300</xdr:colOff>
      <xdr:row>97</xdr:row>
      <xdr:rowOff>128102</xdr:rowOff>
    </xdr:to>
    <xdr:cxnSp macro="">
      <xdr:nvCxnSpPr>
        <xdr:cNvPr id="698" name="直線コネクタ 697"/>
        <xdr:cNvCxnSpPr/>
      </xdr:nvCxnSpPr>
      <xdr:spPr>
        <a:xfrm>
          <a:off x="13703300" y="16748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9" name="フローチャート: 判断 698"/>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700" name="テキスト ボックス 699"/>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90360</xdr:rowOff>
    </xdr:from>
    <xdr:to>
      <xdr:col>71</xdr:col>
      <xdr:colOff>177800</xdr:colOff>
      <xdr:row>97</xdr:row>
      <xdr:rowOff>117602</xdr:rowOff>
    </xdr:to>
    <xdr:cxnSp macro="">
      <xdr:nvCxnSpPr>
        <xdr:cNvPr id="701" name="直線コネクタ 700"/>
        <xdr:cNvCxnSpPr/>
      </xdr:nvCxnSpPr>
      <xdr:spPr>
        <a:xfrm>
          <a:off x="12814300" y="16721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702" name="フローチャート: 判断 701"/>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703" name="テキスト ボックス 702"/>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4" name="フローチャート: 判断 703"/>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5" name="テキスト ボックス 704"/>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62474</xdr:rowOff>
    </xdr:from>
    <xdr:to>
      <xdr:col>85</xdr:col>
      <xdr:colOff>177800</xdr:colOff>
      <xdr:row>97</xdr:row>
      <xdr:rowOff>164074</xdr:rowOff>
    </xdr:to>
    <xdr:sp macro="" textlink="">
      <xdr:nvSpPr>
        <xdr:cNvPr id="711" name="楕円 710"/>
        <xdr:cNvSpPr/>
      </xdr:nvSpPr>
      <xdr:spPr>
        <a:xfrm>
          <a:off x="162687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148851</xdr:rowOff>
    </xdr:from>
    <xdr:ext cx="534377" cy="259045"/>
    <xdr:sp macro="" textlink="">
      <xdr:nvSpPr>
        <xdr:cNvPr id="712" name="公債費該当値テキスト"/>
        <xdr:cNvSpPr txBox="1"/>
      </xdr:nvSpPr>
      <xdr:spPr>
        <a:xfrm>
          <a:off x="16370300" y="166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68128</xdr:rowOff>
    </xdr:from>
    <xdr:to>
      <xdr:col>81</xdr:col>
      <xdr:colOff>101600</xdr:colOff>
      <xdr:row>97</xdr:row>
      <xdr:rowOff>169728</xdr:rowOff>
    </xdr:to>
    <xdr:sp macro="" textlink="">
      <xdr:nvSpPr>
        <xdr:cNvPr id="713" name="楕円 712"/>
        <xdr:cNvSpPr/>
      </xdr:nvSpPr>
      <xdr:spPr>
        <a:xfrm>
          <a:off x="15430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160855</xdr:rowOff>
    </xdr:from>
    <xdr:ext cx="534377" cy="259045"/>
    <xdr:sp macro="" textlink="">
      <xdr:nvSpPr>
        <xdr:cNvPr id="714" name="テキスト ボックス 713"/>
        <xdr:cNvSpPr txBox="1"/>
      </xdr:nvSpPr>
      <xdr:spPr>
        <a:xfrm>
          <a:off x="15214111" y="167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77302</xdr:rowOff>
    </xdr:from>
    <xdr:to>
      <xdr:col>76</xdr:col>
      <xdr:colOff>165100</xdr:colOff>
      <xdr:row>98</xdr:row>
      <xdr:rowOff>7452</xdr:rowOff>
    </xdr:to>
    <xdr:sp macro="" textlink="">
      <xdr:nvSpPr>
        <xdr:cNvPr id="715" name="楕円 714"/>
        <xdr:cNvSpPr/>
      </xdr:nvSpPr>
      <xdr:spPr>
        <a:xfrm>
          <a:off x="14541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170029</xdr:rowOff>
    </xdr:from>
    <xdr:ext cx="534377" cy="259045"/>
    <xdr:sp macro="" textlink="">
      <xdr:nvSpPr>
        <xdr:cNvPr id="716" name="テキスト ボックス 715"/>
        <xdr:cNvSpPr txBox="1"/>
      </xdr:nvSpPr>
      <xdr:spPr>
        <a:xfrm>
          <a:off x="14325111" y="16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66802</xdr:rowOff>
    </xdr:from>
    <xdr:to>
      <xdr:col>72</xdr:col>
      <xdr:colOff>38100</xdr:colOff>
      <xdr:row>97</xdr:row>
      <xdr:rowOff>168402</xdr:rowOff>
    </xdr:to>
    <xdr:sp macro="" textlink="">
      <xdr:nvSpPr>
        <xdr:cNvPr id="717" name="楕円 716"/>
        <xdr:cNvSpPr/>
      </xdr:nvSpPr>
      <xdr:spPr>
        <a:xfrm>
          <a:off x="13652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159529</xdr:rowOff>
    </xdr:from>
    <xdr:ext cx="534377" cy="259045"/>
    <xdr:sp macro="" textlink="">
      <xdr:nvSpPr>
        <xdr:cNvPr id="718" name="テキスト ボックス 717"/>
        <xdr:cNvSpPr txBox="1"/>
      </xdr:nvSpPr>
      <xdr:spPr>
        <a:xfrm>
          <a:off x="13436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39560</xdr:rowOff>
    </xdr:from>
    <xdr:to>
      <xdr:col>67</xdr:col>
      <xdr:colOff>101600</xdr:colOff>
      <xdr:row>97</xdr:row>
      <xdr:rowOff>141160</xdr:rowOff>
    </xdr:to>
    <xdr:sp macro="" textlink="">
      <xdr:nvSpPr>
        <xdr:cNvPr id="719" name="楕円 718"/>
        <xdr:cNvSpPr/>
      </xdr:nvSpPr>
      <xdr:spPr>
        <a:xfrm>
          <a:off x="12763500" y="166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132287</xdr:rowOff>
    </xdr:from>
    <xdr:ext cx="534377" cy="259045"/>
    <xdr:sp macro="" textlink="">
      <xdr:nvSpPr>
        <xdr:cNvPr id="720" name="テキスト ボックス 719"/>
        <xdr:cNvSpPr txBox="1"/>
      </xdr:nvSpPr>
      <xdr:spPr>
        <a:xfrm>
          <a:off x="12547111" y="167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6" name="直線コネクタ 745"/>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7"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9"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50" name="直線コネクタ 749"/>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30299</xdr:rowOff>
    </xdr:from>
    <xdr:to>
      <xdr:col>116</xdr:col>
      <xdr:colOff>63500</xdr:colOff>
      <xdr:row>39</xdr:row>
      <xdr:rowOff>98878</xdr:rowOff>
    </xdr:to>
    <xdr:cxnSp macro="">
      <xdr:nvCxnSpPr>
        <xdr:cNvPr id="751" name="直線コネクタ 750"/>
        <xdr:cNvCxnSpPr/>
      </xdr:nvCxnSpPr>
      <xdr:spPr>
        <a:xfrm flipV="1">
          <a:off x="21323300" y="5173799"/>
          <a:ext cx="838200" cy="16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25526</xdr:rowOff>
    </xdr:from>
    <xdr:ext cx="249299" cy="259045"/>
    <xdr:sp macro="" textlink="">
      <xdr:nvSpPr>
        <xdr:cNvPr id="752" name="諸支出金平均値テキスト"/>
        <xdr:cNvSpPr txBox="1"/>
      </xdr:nvSpPr>
      <xdr:spPr>
        <a:xfrm>
          <a:off x="22212300" y="6712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3" name="フローチャート: 判断 752"/>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5" name="フローチャート: 判断 754"/>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6" name="テキスト ボックス 755"/>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8" name="フローチャート: 判断 757"/>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9" name="テキスト ボックス 758"/>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61" name="フローチャート: 判断 760"/>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62" name="テキスト ボックス 761"/>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63" name="フローチャート: 判断 762"/>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4" name="テキスト ボックス 763"/>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150949</xdr:rowOff>
    </xdr:from>
    <xdr:to>
      <xdr:col>116</xdr:col>
      <xdr:colOff>114300</xdr:colOff>
      <xdr:row>30</xdr:row>
      <xdr:rowOff>81099</xdr:rowOff>
    </xdr:to>
    <xdr:sp macro="" textlink="">
      <xdr:nvSpPr>
        <xdr:cNvPr id="770" name="楕円 769"/>
        <xdr:cNvSpPr/>
      </xdr:nvSpPr>
      <xdr:spPr>
        <a:xfrm>
          <a:off x="221107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103976</xdr:rowOff>
    </xdr:from>
    <xdr:ext cx="469744" cy="259045"/>
    <xdr:sp macro="" textlink="">
      <xdr:nvSpPr>
        <xdr:cNvPr id="771" name="諸支出金該当値テキスト"/>
        <xdr:cNvSpPr txBox="1"/>
      </xdr:nvSpPr>
      <xdr:spPr>
        <a:xfrm>
          <a:off x="22212300" y="50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・災害復旧費が住民一人当たり</a:t>
          </a:r>
          <a:r>
            <a:rPr kumimoji="1" lang="en-US" altLang="ja-JP" sz="1100">
              <a:solidFill>
                <a:schemeClr val="dk1"/>
              </a:solidFill>
              <a:effectLst/>
              <a:latin typeface="+mn-lt"/>
              <a:ea typeface="+mn-ea"/>
              <a:cs typeface="+mn-cs"/>
            </a:rPr>
            <a:t>16,185</a:t>
          </a:r>
          <a:r>
            <a:rPr kumimoji="1" lang="ja-JP" altLang="ja-JP" sz="1100">
              <a:solidFill>
                <a:schemeClr val="dk1"/>
              </a:solidFill>
              <a:effectLst/>
              <a:latin typeface="+mn-lt"/>
              <a:ea typeface="+mn-ea"/>
              <a:cs typeface="+mn-cs"/>
            </a:rPr>
            <a:t>円となっており、依然として類似団体を上回っている。これは公共施設</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除染廃棄物の搬出業務や仮置場解体工事によるものであり、除染事業の進捗に伴い今後減少する見込みである。</a:t>
          </a:r>
          <a:endParaRPr lang="ja-JP" altLang="ja-JP">
            <a:effectLst/>
          </a:endParaRPr>
        </a:p>
        <a:p>
          <a:r>
            <a:rPr kumimoji="1" lang="ja-JP" altLang="ja-JP" sz="1100">
              <a:solidFill>
                <a:schemeClr val="dk1"/>
              </a:solidFill>
              <a:effectLst/>
              <a:latin typeface="+mn-lt"/>
              <a:ea typeface="+mn-ea"/>
              <a:cs typeface="+mn-cs"/>
            </a:rPr>
            <a:t>・教育費が類似団体平均値より高く住民一人当たり</a:t>
          </a:r>
          <a:r>
            <a:rPr kumimoji="1" lang="en-US" altLang="ja-JP" sz="1100">
              <a:solidFill>
                <a:schemeClr val="dk1"/>
              </a:solidFill>
              <a:effectLst/>
              <a:latin typeface="+mn-lt"/>
              <a:ea typeface="+mn-ea"/>
              <a:cs typeface="+mn-cs"/>
            </a:rPr>
            <a:t>73,974</a:t>
          </a:r>
          <a:r>
            <a:rPr kumimoji="1" lang="ja-JP" altLang="ja-JP" sz="1100">
              <a:solidFill>
                <a:schemeClr val="dk1"/>
              </a:solidFill>
              <a:effectLst/>
              <a:latin typeface="+mn-lt"/>
              <a:ea typeface="+mn-ea"/>
              <a:cs typeface="+mn-cs"/>
            </a:rPr>
            <a:t>円となっている要因としては</a:t>
          </a:r>
          <a:r>
            <a:rPr kumimoji="1" lang="ja-JP" altLang="en-US" sz="1100">
              <a:solidFill>
                <a:schemeClr val="dk1"/>
              </a:solidFill>
              <a:effectLst/>
              <a:latin typeface="+mn-lt"/>
              <a:ea typeface="+mn-ea"/>
              <a:cs typeface="+mn-cs"/>
            </a:rPr>
            <a:t>、幼稚園統合による既存園舎改修工事、桑折町若者交流拠点施設整備事業、史跡桑折西山城跡整備工事、桑折町民テニスコート人工芝張替工事によるものである。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決算剰余金を中心に積み立てるとともに、最低限の取り崩しに努めている。また、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高齢化率の上昇による扶助費の増加や、老朽化する町有施設の維持管理経費の増加、新庁舎整備による基金の取り崩し及び起債の発行も見込まれるため、引き続き計画的で効率的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連結実質赤字比率については、各会計とも適切な執行に努めたことにより黒字となった。引き続き事業の精査や効率化を図るとともに、収入等の確保に努め、健全な財政運営を行っていく。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5650098</v>
      </c>
      <c r="BO4" s="410"/>
      <c r="BP4" s="410"/>
      <c r="BQ4" s="410"/>
      <c r="BR4" s="410"/>
      <c r="BS4" s="410"/>
      <c r="BT4" s="410"/>
      <c r="BU4" s="411"/>
      <c r="BV4" s="409">
        <v>7832906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8.9</v>
      </c>
      <c r="DC4" s="416"/>
      <c r="DD4" s="416"/>
      <c r="DE4" s="416"/>
      <c r="DF4" s="416"/>
      <c r="DG4" s="416"/>
      <c r="DH4" s="416"/>
      <c r="DI4" s="417"/>
      <c r="DJ4" s="161"/>
      <c r="DK4" s="161"/>
      <c r="DL4" s="161"/>
      <c r="DM4" s="161"/>
      <c r="DN4" s="161"/>
      <c r="DO4" s="161"/>
    </row>
    <row r="5" spans="1:119" ht="18.75" customHeight="1">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5396370</v>
      </c>
      <c r="BO5" s="447"/>
      <c r="BP5" s="447"/>
      <c r="BQ5" s="447"/>
      <c r="BR5" s="447"/>
      <c r="BS5" s="447"/>
      <c r="BT5" s="447"/>
      <c r="BU5" s="448"/>
      <c r="BV5" s="446">
        <v>7489053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87.6</v>
      </c>
      <c r="DC5" s="444"/>
      <c r="DD5" s="444"/>
      <c r="DE5" s="444"/>
      <c r="DF5" s="444"/>
      <c r="DG5" s="444"/>
      <c r="DH5" s="444"/>
      <c r="DI5" s="445"/>
      <c r="DJ5" s="161"/>
      <c r="DK5" s="161"/>
      <c r="DL5" s="161"/>
      <c r="DM5" s="161"/>
      <c r="DN5" s="161"/>
      <c r="DO5" s="161"/>
    </row>
    <row r="6" spans="1:119" ht="18.75" customHeight="1">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253728</v>
      </c>
      <c r="BO6" s="447"/>
      <c r="BP6" s="447"/>
      <c r="BQ6" s="447"/>
      <c r="BR6" s="447"/>
      <c r="BS6" s="447"/>
      <c r="BT6" s="447"/>
      <c r="BU6" s="448"/>
      <c r="BV6" s="446">
        <v>343853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94.9</v>
      </c>
      <c r="CU6" s="484"/>
      <c r="CV6" s="484"/>
      <c r="CW6" s="484"/>
      <c r="CX6" s="484"/>
      <c r="CY6" s="484"/>
      <c r="CZ6" s="484"/>
      <c r="DA6" s="485"/>
      <c r="DB6" s="483">
        <v>92.6</v>
      </c>
      <c r="DC6" s="484"/>
      <c r="DD6" s="484"/>
      <c r="DE6" s="484"/>
      <c r="DF6" s="484"/>
      <c r="DG6" s="484"/>
      <c r="DH6" s="484"/>
      <c r="DI6" s="485"/>
      <c r="DJ6" s="161"/>
      <c r="DK6" s="161"/>
      <c r="DL6" s="161"/>
      <c r="DM6" s="161"/>
      <c r="DN6" s="161"/>
      <c r="DO6" s="161"/>
    </row>
    <row r="7" spans="1:119" ht="18.75" customHeight="1">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39457</v>
      </c>
      <c r="BO7" s="447"/>
      <c r="BP7" s="447"/>
      <c r="BQ7" s="447"/>
      <c r="BR7" s="447"/>
      <c r="BS7" s="447"/>
      <c r="BT7" s="447"/>
      <c r="BU7" s="448"/>
      <c r="BV7" s="446">
        <v>35750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3409906</v>
      </c>
      <c r="CU7" s="447"/>
      <c r="CV7" s="447"/>
      <c r="CW7" s="447"/>
      <c r="CX7" s="447"/>
      <c r="CY7" s="447"/>
      <c r="CZ7" s="447"/>
      <c r="DA7" s="448"/>
      <c r="DB7" s="446">
        <v>3464759</v>
      </c>
      <c r="DC7" s="447"/>
      <c r="DD7" s="447"/>
      <c r="DE7" s="447"/>
      <c r="DF7" s="447"/>
      <c r="DG7" s="447"/>
      <c r="DH7" s="447"/>
      <c r="DI7" s="448"/>
      <c r="DJ7" s="161"/>
      <c r="DK7" s="161"/>
      <c r="DL7" s="161"/>
      <c r="DM7" s="161"/>
      <c r="DN7" s="161"/>
      <c r="DO7" s="161"/>
    </row>
    <row r="8" spans="1:119" ht="18.75" customHeight="1" thickBot="1">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214271</v>
      </c>
      <c r="BO8" s="447"/>
      <c r="BP8" s="447"/>
      <c r="BQ8" s="447"/>
      <c r="BR8" s="447"/>
      <c r="BS8" s="447"/>
      <c r="BT8" s="447"/>
      <c r="BU8" s="448"/>
      <c r="BV8" s="446">
        <v>308103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0.45</v>
      </c>
      <c r="CU8" s="487"/>
      <c r="CV8" s="487"/>
      <c r="CW8" s="487"/>
      <c r="CX8" s="487"/>
      <c r="CY8" s="487"/>
      <c r="CZ8" s="487"/>
      <c r="DA8" s="488"/>
      <c r="DB8" s="486">
        <v>0.45</v>
      </c>
      <c r="DC8" s="487"/>
      <c r="DD8" s="487"/>
      <c r="DE8" s="487"/>
      <c r="DF8" s="487"/>
      <c r="DG8" s="487"/>
      <c r="DH8" s="487"/>
      <c r="DI8" s="488"/>
      <c r="DJ8" s="161"/>
      <c r="DK8" s="161"/>
      <c r="DL8" s="161"/>
      <c r="DM8" s="161"/>
      <c r="DN8" s="161"/>
      <c r="DO8" s="161"/>
    </row>
    <row r="9" spans="1:119" ht="18.75" customHeight="1" thickBot="1">
      <c r="A9" s="162"/>
      <c r="B9" s="440" t="s">
        <v>104</v>
      </c>
      <c r="C9" s="441"/>
      <c r="D9" s="441"/>
      <c r="E9" s="441"/>
      <c r="F9" s="441"/>
      <c r="G9" s="441"/>
      <c r="H9" s="441"/>
      <c r="I9" s="441"/>
      <c r="J9" s="441"/>
      <c r="K9" s="489"/>
      <c r="L9" s="490" t="s">
        <v>105</v>
      </c>
      <c r="M9" s="491"/>
      <c r="N9" s="491"/>
      <c r="O9" s="491"/>
      <c r="P9" s="491"/>
      <c r="Q9" s="492"/>
      <c r="R9" s="493">
        <v>12271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-93832</v>
      </c>
      <c r="BO9" s="447"/>
      <c r="BP9" s="447"/>
      <c r="BQ9" s="447"/>
      <c r="BR9" s="447"/>
      <c r="BS9" s="447"/>
      <c r="BT9" s="447"/>
      <c r="BU9" s="448"/>
      <c r="BV9" s="446">
        <v>-213301</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10.3</v>
      </c>
      <c r="CU9" s="444"/>
      <c r="CV9" s="444"/>
      <c r="CW9" s="444"/>
      <c r="CX9" s="444"/>
      <c r="CY9" s="444"/>
      <c r="CZ9" s="444"/>
      <c r="DA9" s="445"/>
      <c r="DB9" s="443">
        <v>9.6999999999999993</v>
      </c>
      <c r="DC9" s="444"/>
      <c r="DD9" s="444"/>
      <c r="DE9" s="444"/>
      <c r="DF9" s="444"/>
      <c r="DG9" s="444"/>
      <c r="DH9" s="444"/>
      <c r="DI9" s="445"/>
      <c r="DJ9" s="161"/>
      <c r="DK9" s="161"/>
      <c r="DL9" s="161"/>
      <c r="DM9" s="161"/>
      <c r="DN9" s="161"/>
      <c r="DO9" s="161"/>
    </row>
    <row r="10" spans="1:119" ht="18.75" customHeight="1" thickBot="1">
      <c r="A10" s="162"/>
      <c r="B10" s="440"/>
      <c r="C10" s="441"/>
      <c r="D10" s="441"/>
      <c r="E10" s="441"/>
      <c r="F10" s="441"/>
      <c r="G10" s="441"/>
      <c r="H10" s="441"/>
      <c r="I10" s="441"/>
      <c r="J10" s="441"/>
      <c r="K10" s="489"/>
      <c r="L10" s="496" t="s">
        <v>110</v>
      </c>
      <c r="M10" s="476"/>
      <c r="N10" s="476"/>
      <c r="O10" s="476"/>
      <c r="P10" s="476"/>
      <c r="Q10" s="477"/>
      <c r="R10" s="497">
        <v>12853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377</v>
      </c>
      <c r="BO10" s="447"/>
      <c r="BP10" s="447"/>
      <c r="BQ10" s="447"/>
      <c r="BR10" s="447"/>
      <c r="BS10" s="447"/>
      <c r="BT10" s="447"/>
      <c r="BU10" s="448"/>
      <c r="BV10" s="446">
        <v>306</v>
      </c>
      <c r="BW10" s="447"/>
      <c r="BX10" s="447"/>
      <c r="BY10" s="447"/>
      <c r="BZ10" s="447"/>
      <c r="CA10" s="447"/>
      <c r="CB10" s="447"/>
      <c r="CC10" s="448"/>
      <c r="CD10" s="166" t="s">
        <v>114</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c r="A11" s="162"/>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1"/>
      <c r="DK11" s="161"/>
      <c r="DL11" s="161"/>
      <c r="DM11" s="161"/>
      <c r="DN11" s="161"/>
      <c r="DO11" s="161"/>
    </row>
    <row r="12" spans="1:119" ht="18.75" customHeight="1">
      <c r="A12" s="162"/>
      <c r="B12" s="506" t="s">
        <v>122</v>
      </c>
      <c r="C12" s="507"/>
      <c r="D12" s="507"/>
      <c r="E12" s="507"/>
      <c r="F12" s="507"/>
      <c r="G12" s="507"/>
      <c r="H12" s="507"/>
      <c r="I12" s="507"/>
      <c r="J12" s="507"/>
      <c r="K12" s="508"/>
      <c r="L12" s="515" t="s">
        <v>123</v>
      </c>
      <c r="M12" s="516"/>
      <c r="N12" s="516"/>
      <c r="O12" s="516"/>
      <c r="P12" s="516"/>
      <c r="Q12" s="517"/>
      <c r="R12" s="518">
        <v>12089</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200000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1"/>
      <c r="DK12" s="161"/>
      <c r="DL12" s="161"/>
      <c r="DM12" s="161"/>
      <c r="DN12" s="161"/>
      <c r="DO12" s="161"/>
    </row>
    <row r="13" spans="1:119" ht="18.75" customHeight="1">
      <c r="A13" s="162"/>
      <c r="B13" s="509"/>
      <c r="C13" s="510"/>
      <c r="D13" s="510"/>
      <c r="E13" s="510"/>
      <c r="F13" s="510"/>
      <c r="G13" s="510"/>
      <c r="H13" s="510"/>
      <c r="I13" s="510"/>
      <c r="J13" s="510"/>
      <c r="K13" s="511"/>
      <c r="L13" s="172"/>
      <c r="M13" s="534" t="s">
        <v>129</v>
      </c>
      <c r="N13" s="535"/>
      <c r="O13" s="535"/>
      <c r="P13" s="535"/>
      <c r="Q13" s="536"/>
      <c r="R13" s="527">
        <v>12046</v>
      </c>
      <c r="S13" s="528"/>
      <c r="T13" s="528"/>
      <c r="U13" s="528"/>
      <c r="V13" s="529"/>
      <c r="W13" s="462" t="s">
        <v>130</v>
      </c>
      <c r="X13" s="463"/>
      <c r="Y13" s="463"/>
      <c r="Z13" s="463"/>
      <c r="AA13" s="463"/>
      <c r="AB13" s="453"/>
      <c r="AC13" s="497">
        <v>809</v>
      </c>
      <c r="AD13" s="498"/>
      <c r="AE13" s="498"/>
      <c r="AF13" s="498"/>
      <c r="AG13" s="537"/>
      <c r="AH13" s="497">
        <v>944</v>
      </c>
      <c r="AI13" s="498"/>
      <c r="AJ13" s="498"/>
      <c r="AK13" s="498"/>
      <c r="AL13" s="499"/>
      <c r="AM13" s="475" t="s">
        <v>131</v>
      </c>
      <c r="AN13" s="476"/>
      <c r="AO13" s="476"/>
      <c r="AP13" s="476"/>
      <c r="AQ13" s="476"/>
      <c r="AR13" s="476"/>
      <c r="AS13" s="476"/>
      <c r="AT13" s="477"/>
      <c r="AU13" s="478" t="s">
        <v>88</v>
      </c>
      <c r="AV13" s="479"/>
      <c r="AW13" s="479"/>
      <c r="AX13" s="479"/>
      <c r="AY13" s="480" t="s">
        <v>132</v>
      </c>
      <c r="AZ13" s="481"/>
      <c r="BA13" s="481"/>
      <c r="BB13" s="481"/>
      <c r="BC13" s="481"/>
      <c r="BD13" s="481"/>
      <c r="BE13" s="481"/>
      <c r="BF13" s="481"/>
      <c r="BG13" s="481"/>
      <c r="BH13" s="481"/>
      <c r="BI13" s="481"/>
      <c r="BJ13" s="481"/>
      <c r="BK13" s="481"/>
      <c r="BL13" s="481"/>
      <c r="BM13" s="482"/>
      <c r="BN13" s="446">
        <v>-293455</v>
      </c>
      <c r="BO13" s="447"/>
      <c r="BP13" s="447"/>
      <c r="BQ13" s="447"/>
      <c r="BR13" s="447"/>
      <c r="BS13" s="447"/>
      <c r="BT13" s="447"/>
      <c r="BU13" s="448"/>
      <c r="BV13" s="446">
        <v>-412995</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11</v>
      </c>
      <c r="DC13" s="444"/>
      <c r="DD13" s="444"/>
      <c r="DE13" s="444"/>
      <c r="DF13" s="444"/>
      <c r="DG13" s="444"/>
      <c r="DH13" s="444"/>
      <c r="DI13" s="445"/>
      <c r="DJ13" s="161"/>
      <c r="DK13" s="161"/>
      <c r="DL13" s="161"/>
      <c r="DM13" s="161"/>
      <c r="DN13" s="161"/>
      <c r="DO13" s="161"/>
    </row>
    <row r="14" spans="1:119" ht="18.75" customHeight="1" thickBot="1">
      <c r="A14" s="162"/>
      <c r="B14" s="509"/>
      <c r="C14" s="510"/>
      <c r="D14" s="510"/>
      <c r="E14" s="510"/>
      <c r="F14" s="510"/>
      <c r="G14" s="510"/>
      <c r="H14" s="510"/>
      <c r="I14" s="510"/>
      <c r="J14" s="510"/>
      <c r="K14" s="511"/>
      <c r="L14" s="524" t="s">
        <v>134</v>
      </c>
      <c r="M14" s="525"/>
      <c r="N14" s="525"/>
      <c r="O14" s="525"/>
      <c r="P14" s="525"/>
      <c r="Q14" s="526"/>
      <c r="R14" s="527">
        <v>12217</v>
      </c>
      <c r="S14" s="528"/>
      <c r="T14" s="528"/>
      <c r="U14" s="528"/>
      <c r="V14" s="529"/>
      <c r="W14" s="436"/>
      <c r="X14" s="437"/>
      <c r="Y14" s="437"/>
      <c r="Z14" s="437"/>
      <c r="AA14" s="437"/>
      <c r="AB14" s="426"/>
      <c r="AC14" s="530">
        <v>13.3</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7.4</v>
      </c>
      <c r="CU14" s="542"/>
      <c r="CV14" s="542"/>
      <c r="CW14" s="542"/>
      <c r="CX14" s="542"/>
      <c r="CY14" s="542"/>
      <c r="CZ14" s="542"/>
      <c r="DA14" s="543"/>
      <c r="DB14" s="541">
        <v>10.1</v>
      </c>
      <c r="DC14" s="542"/>
      <c r="DD14" s="542"/>
      <c r="DE14" s="542"/>
      <c r="DF14" s="542"/>
      <c r="DG14" s="542"/>
      <c r="DH14" s="542"/>
      <c r="DI14" s="543"/>
      <c r="DJ14" s="161"/>
      <c r="DK14" s="161"/>
      <c r="DL14" s="161"/>
      <c r="DM14" s="161"/>
      <c r="DN14" s="161"/>
      <c r="DO14" s="161"/>
    </row>
    <row r="15" spans="1:119" ht="18.75" customHeight="1">
      <c r="A15" s="162"/>
      <c r="B15" s="509"/>
      <c r="C15" s="510"/>
      <c r="D15" s="510"/>
      <c r="E15" s="510"/>
      <c r="F15" s="510"/>
      <c r="G15" s="510"/>
      <c r="H15" s="510"/>
      <c r="I15" s="510"/>
      <c r="J15" s="510"/>
      <c r="K15" s="511"/>
      <c r="L15" s="172"/>
      <c r="M15" s="534" t="s">
        <v>136</v>
      </c>
      <c r="N15" s="535"/>
      <c r="O15" s="535"/>
      <c r="P15" s="535"/>
      <c r="Q15" s="536"/>
      <c r="R15" s="527">
        <v>12178</v>
      </c>
      <c r="S15" s="528"/>
      <c r="T15" s="528"/>
      <c r="U15" s="528"/>
      <c r="V15" s="529"/>
      <c r="W15" s="462" t="s">
        <v>137</v>
      </c>
      <c r="X15" s="463"/>
      <c r="Y15" s="463"/>
      <c r="Z15" s="463"/>
      <c r="AA15" s="463"/>
      <c r="AB15" s="453"/>
      <c r="AC15" s="497">
        <v>1757</v>
      </c>
      <c r="AD15" s="498"/>
      <c r="AE15" s="498"/>
      <c r="AF15" s="498"/>
      <c r="AG15" s="537"/>
      <c r="AH15" s="497">
        <v>1865</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1292204</v>
      </c>
      <c r="BO15" s="410"/>
      <c r="BP15" s="410"/>
      <c r="BQ15" s="410"/>
      <c r="BR15" s="410"/>
      <c r="BS15" s="410"/>
      <c r="BT15" s="410"/>
      <c r="BU15" s="411"/>
      <c r="BV15" s="409">
        <v>1318921</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c r="A16" s="162"/>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28.9</v>
      </c>
      <c r="AD16" s="531"/>
      <c r="AE16" s="531"/>
      <c r="AF16" s="531"/>
      <c r="AG16" s="532"/>
      <c r="AH16" s="530">
        <v>29.5</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2884875</v>
      </c>
      <c r="BO16" s="447"/>
      <c r="BP16" s="447"/>
      <c r="BQ16" s="447"/>
      <c r="BR16" s="447"/>
      <c r="BS16" s="447"/>
      <c r="BT16" s="447"/>
      <c r="BU16" s="448"/>
      <c r="BV16" s="446">
        <v>2931966</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c r="A17" s="162"/>
      <c r="B17" s="512"/>
      <c r="C17" s="513"/>
      <c r="D17" s="513"/>
      <c r="E17" s="513"/>
      <c r="F17" s="513"/>
      <c r="G17" s="513"/>
      <c r="H17" s="513"/>
      <c r="I17" s="513"/>
      <c r="J17" s="513"/>
      <c r="K17" s="514"/>
      <c r="L17" s="177"/>
      <c r="M17" s="550" t="s">
        <v>143</v>
      </c>
      <c r="N17" s="551"/>
      <c r="O17" s="551"/>
      <c r="P17" s="551"/>
      <c r="Q17" s="552"/>
      <c r="R17" s="547" t="s">
        <v>144</v>
      </c>
      <c r="S17" s="548"/>
      <c r="T17" s="548"/>
      <c r="U17" s="548"/>
      <c r="V17" s="549"/>
      <c r="W17" s="462" t="s">
        <v>145</v>
      </c>
      <c r="X17" s="463"/>
      <c r="Y17" s="463"/>
      <c r="Z17" s="463"/>
      <c r="AA17" s="463"/>
      <c r="AB17" s="453"/>
      <c r="AC17" s="497">
        <v>3506</v>
      </c>
      <c r="AD17" s="498"/>
      <c r="AE17" s="498"/>
      <c r="AF17" s="498"/>
      <c r="AG17" s="537"/>
      <c r="AH17" s="497">
        <v>3505</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1630719</v>
      </c>
      <c r="BO17" s="447"/>
      <c r="BP17" s="447"/>
      <c r="BQ17" s="447"/>
      <c r="BR17" s="447"/>
      <c r="BS17" s="447"/>
      <c r="BT17" s="447"/>
      <c r="BU17" s="448"/>
      <c r="BV17" s="446">
        <v>1659883</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c r="A18" s="162"/>
      <c r="B18" s="557" t="s">
        <v>147</v>
      </c>
      <c r="C18" s="489"/>
      <c r="D18" s="489"/>
      <c r="E18" s="558"/>
      <c r="F18" s="558"/>
      <c r="G18" s="558"/>
      <c r="H18" s="558"/>
      <c r="I18" s="558"/>
      <c r="J18" s="558"/>
      <c r="K18" s="558"/>
      <c r="L18" s="559">
        <v>42.97</v>
      </c>
      <c r="M18" s="559"/>
      <c r="N18" s="559"/>
      <c r="O18" s="559"/>
      <c r="P18" s="559"/>
      <c r="Q18" s="559"/>
      <c r="R18" s="560"/>
      <c r="S18" s="560"/>
      <c r="T18" s="560"/>
      <c r="U18" s="560"/>
      <c r="V18" s="561"/>
      <c r="W18" s="464"/>
      <c r="X18" s="465"/>
      <c r="Y18" s="465"/>
      <c r="Z18" s="465"/>
      <c r="AA18" s="465"/>
      <c r="AB18" s="456"/>
      <c r="AC18" s="562">
        <v>57.7</v>
      </c>
      <c r="AD18" s="563"/>
      <c r="AE18" s="563"/>
      <c r="AF18" s="563"/>
      <c r="AG18" s="564"/>
      <c r="AH18" s="562">
        <v>55.5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3048888</v>
      </c>
      <c r="BO18" s="447"/>
      <c r="BP18" s="447"/>
      <c r="BQ18" s="447"/>
      <c r="BR18" s="447"/>
      <c r="BS18" s="447"/>
      <c r="BT18" s="447"/>
      <c r="BU18" s="448"/>
      <c r="BV18" s="446">
        <v>3006909</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c r="A19" s="162"/>
      <c r="B19" s="557" t="s">
        <v>149</v>
      </c>
      <c r="C19" s="489"/>
      <c r="D19" s="489"/>
      <c r="E19" s="558"/>
      <c r="F19" s="558"/>
      <c r="G19" s="558"/>
      <c r="H19" s="558"/>
      <c r="I19" s="558"/>
      <c r="J19" s="558"/>
      <c r="K19" s="558"/>
      <c r="L19" s="566">
        <v>286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4018976</v>
      </c>
      <c r="BO19" s="447"/>
      <c r="BP19" s="447"/>
      <c r="BQ19" s="447"/>
      <c r="BR19" s="447"/>
      <c r="BS19" s="447"/>
      <c r="BT19" s="447"/>
      <c r="BU19" s="448"/>
      <c r="BV19" s="446">
        <v>4248820</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c r="A20" s="162"/>
      <c r="B20" s="557" t="s">
        <v>151</v>
      </c>
      <c r="C20" s="489"/>
      <c r="D20" s="489"/>
      <c r="E20" s="558"/>
      <c r="F20" s="558"/>
      <c r="G20" s="558"/>
      <c r="H20" s="558"/>
      <c r="I20" s="558"/>
      <c r="J20" s="558"/>
      <c r="K20" s="558"/>
      <c r="L20" s="566">
        <v>4276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c r="A21" s="162"/>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c r="A22" s="162"/>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4423645</v>
      </c>
      <c r="BO23" s="447"/>
      <c r="BP23" s="447"/>
      <c r="BQ23" s="447"/>
      <c r="BR23" s="447"/>
      <c r="BS23" s="447"/>
      <c r="BT23" s="447"/>
      <c r="BU23" s="448"/>
      <c r="BV23" s="446">
        <v>4496762</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c r="A24" s="162"/>
      <c r="B24" s="583"/>
      <c r="C24" s="584"/>
      <c r="D24" s="585"/>
      <c r="E24" s="496" t="s">
        <v>160</v>
      </c>
      <c r="F24" s="476"/>
      <c r="G24" s="476"/>
      <c r="H24" s="476"/>
      <c r="I24" s="476"/>
      <c r="J24" s="476"/>
      <c r="K24" s="477"/>
      <c r="L24" s="497">
        <v>1</v>
      </c>
      <c r="M24" s="498"/>
      <c r="N24" s="498"/>
      <c r="O24" s="498"/>
      <c r="P24" s="537"/>
      <c r="Q24" s="497">
        <v>8460</v>
      </c>
      <c r="R24" s="498"/>
      <c r="S24" s="498"/>
      <c r="T24" s="498"/>
      <c r="U24" s="498"/>
      <c r="V24" s="537"/>
      <c r="W24" s="596"/>
      <c r="X24" s="584"/>
      <c r="Y24" s="585"/>
      <c r="Z24" s="496" t="s">
        <v>161</v>
      </c>
      <c r="AA24" s="476"/>
      <c r="AB24" s="476"/>
      <c r="AC24" s="476"/>
      <c r="AD24" s="476"/>
      <c r="AE24" s="476"/>
      <c r="AF24" s="476"/>
      <c r="AG24" s="477"/>
      <c r="AH24" s="497">
        <v>98</v>
      </c>
      <c r="AI24" s="498"/>
      <c r="AJ24" s="498"/>
      <c r="AK24" s="498"/>
      <c r="AL24" s="537"/>
      <c r="AM24" s="497">
        <v>313208</v>
      </c>
      <c r="AN24" s="498"/>
      <c r="AO24" s="498"/>
      <c r="AP24" s="498"/>
      <c r="AQ24" s="498"/>
      <c r="AR24" s="537"/>
      <c r="AS24" s="497">
        <v>3196</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3892041</v>
      </c>
      <c r="BO24" s="447"/>
      <c r="BP24" s="447"/>
      <c r="BQ24" s="447"/>
      <c r="BR24" s="447"/>
      <c r="BS24" s="447"/>
      <c r="BT24" s="447"/>
      <c r="BU24" s="448"/>
      <c r="BV24" s="446">
        <v>3893656</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c r="A25" s="162"/>
      <c r="B25" s="583"/>
      <c r="C25" s="584"/>
      <c r="D25" s="585"/>
      <c r="E25" s="496" t="s">
        <v>163</v>
      </c>
      <c r="F25" s="476"/>
      <c r="G25" s="476"/>
      <c r="H25" s="476"/>
      <c r="I25" s="476"/>
      <c r="J25" s="476"/>
      <c r="K25" s="477"/>
      <c r="L25" s="497">
        <v>1</v>
      </c>
      <c r="M25" s="498"/>
      <c r="N25" s="498"/>
      <c r="O25" s="498"/>
      <c r="P25" s="537"/>
      <c r="Q25" s="497">
        <v>6760</v>
      </c>
      <c r="R25" s="498"/>
      <c r="S25" s="498"/>
      <c r="T25" s="498"/>
      <c r="U25" s="498"/>
      <c r="V25" s="537"/>
      <c r="W25" s="596"/>
      <c r="X25" s="584"/>
      <c r="Y25" s="585"/>
      <c r="Z25" s="496" t="s">
        <v>164</v>
      </c>
      <c r="AA25" s="476"/>
      <c r="AB25" s="476"/>
      <c r="AC25" s="476"/>
      <c r="AD25" s="476"/>
      <c r="AE25" s="476"/>
      <c r="AF25" s="476"/>
      <c r="AG25" s="477"/>
      <c r="AH25" s="497" t="s">
        <v>120</v>
      </c>
      <c r="AI25" s="498"/>
      <c r="AJ25" s="498"/>
      <c r="AK25" s="498"/>
      <c r="AL25" s="537"/>
      <c r="AM25" s="497" t="s">
        <v>121</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300380</v>
      </c>
      <c r="BO25" s="410"/>
      <c r="BP25" s="410"/>
      <c r="BQ25" s="410"/>
      <c r="BR25" s="410"/>
      <c r="BS25" s="410"/>
      <c r="BT25" s="410"/>
      <c r="BU25" s="411"/>
      <c r="BV25" s="409">
        <v>352314</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c r="A26" s="162"/>
      <c r="B26" s="583"/>
      <c r="C26" s="584"/>
      <c r="D26" s="585"/>
      <c r="E26" s="496" t="s">
        <v>167</v>
      </c>
      <c r="F26" s="476"/>
      <c r="G26" s="476"/>
      <c r="H26" s="476"/>
      <c r="I26" s="476"/>
      <c r="J26" s="476"/>
      <c r="K26" s="477"/>
      <c r="L26" s="497">
        <v>1</v>
      </c>
      <c r="M26" s="498"/>
      <c r="N26" s="498"/>
      <c r="O26" s="498"/>
      <c r="P26" s="537"/>
      <c r="Q26" s="497">
        <v>6350</v>
      </c>
      <c r="R26" s="498"/>
      <c r="S26" s="498"/>
      <c r="T26" s="498"/>
      <c r="U26" s="498"/>
      <c r="V26" s="537"/>
      <c r="W26" s="596"/>
      <c r="X26" s="584"/>
      <c r="Y26" s="585"/>
      <c r="Z26" s="496" t="s">
        <v>168</v>
      </c>
      <c r="AA26" s="606"/>
      <c r="AB26" s="606"/>
      <c r="AC26" s="606"/>
      <c r="AD26" s="606"/>
      <c r="AE26" s="606"/>
      <c r="AF26" s="606"/>
      <c r="AG26" s="607"/>
      <c r="AH26" s="497">
        <v>3</v>
      </c>
      <c r="AI26" s="498"/>
      <c r="AJ26" s="498"/>
      <c r="AK26" s="498"/>
      <c r="AL26" s="537"/>
      <c r="AM26" s="497">
        <v>10629</v>
      </c>
      <c r="AN26" s="498"/>
      <c r="AO26" s="498"/>
      <c r="AP26" s="498"/>
      <c r="AQ26" s="498"/>
      <c r="AR26" s="537"/>
      <c r="AS26" s="497">
        <v>3543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120</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2"/>
      <c r="B27" s="583"/>
      <c r="C27" s="584"/>
      <c r="D27" s="585"/>
      <c r="E27" s="496" t="s">
        <v>170</v>
      </c>
      <c r="F27" s="476"/>
      <c r="G27" s="476"/>
      <c r="H27" s="476"/>
      <c r="I27" s="476"/>
      <c r="J27" s="476"/>
      <c r="K27" s="477"/>
      <c r="L27" s="497">
        <v>1</v>
      </c>
      <c r="M27" s="498"/>
      <c r="N27" s="498"/>
      <c r="O27" s="498"/>
      <c r="P27" s="537"/>
      <c r="Q27" s="497">
        <v>3380</v>
      </c>
      <c r="R27" s="498"/>
      <c r="S27" s="498"/>
      <c r="T27" s="498"/>
      <c r="U27" s="498"/>
      <c r="V27" s="537"/>
      <c r="W27" s="596"/>
      <c r="X27" s="584"/>
      <c r="Y27" s="585"/>
      <c r="Z27" s="496" t="s">
        <v>171</v>
      </c>
      <c r="AA27" s="476"/>
      <c r="AB27" s="476"/>
      <c r="AC27" s="476"/>
      <c r="AD27" s="476"/>
      <c r="AE27" s="476"/>
      <c r="AF27" s="476"/>
      <c r="AG27" s="477"/>
      <c r="AH27" s="497">
        <v>14</v>
      </c>
      <c r="AI27" s="498"/>
      <c r="AJ27" s="498"/>
      <c r="AK27" s="498"/>
      <c r="AL27" s="537"/>
      <c r="AM27" s="497">
        <v>47064</v>
      </c>
      <c r="AN27" s="498"/>
      <c r="AO27" s="498"/>
      <c r="AP27" s="498"/>
      <c r="AQ27" s="498"/>
      <c r="AR27" s="537"/>
      <c r="AS27" s="497">
        <v>3362</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120092</v>
      </c>
      <c r="BO27" s="620"/>
      <c r="BP27" s="620"/>
      <c r="BQ27" s="620"/>
      <c r="BR27" s="620"/>
      <c r="BS27" s="620"/>
      <c r="BT27" s="620"/>
      <c r="BU27" s="621"/>
      <c r="BV27" s="619">
        <v>169053</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c r="A28" s="162"/>
      <c r="B28" s="583"/>
      <c r="C28" s="584"/>
      <c r="D28" s="585"/>
      <c r="E28" s="496" t="s">
        <v>173</v>
      </c>
      <c r="F28" s="476"/>
      <c r="G28" s="476"/>
      <c r="H28" s="476"/>
      <c r="I28" s="476"/>
      <c r="J28" s="476"/>
      <c r="K28" s="477"/>
      <c r="L28" s="497">
        <v>1</v>
      </c>
      <c r="M28" s="498"/>
      <c r="N28" s="498"/>
      <c r="O28" s="498"/>
      <c r="P28" s="537"/>
      <c r="Q28" s="497">
        <v>2540</v>
      </c>
      <c r="R28" s="498"/>
      <c r="S28" s="498"/>
      <c r="T28" s="498"/>
      <c r="U28" s="498"/>
      <c r="V28" s="537"/>
      <c r="W28" s="596"/>
      <c r="X28" s="584"/>
      <c r="Y28" s="585"/>
      <c r="Z28" s="496" t="s">
        <v>174</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944039</v>
      </c>
      <c r="BO28" s="410"/>
      <c r="BP28" s="410"/>
      <c r="BQ28" s="410"/>
      <c r="BR28" s="410"/>
      <c r="BS28" s="410"/>
      <c r="BT28" s="410"/>
      <c r="BU28" s="411"/>
      <c r="BV28" s="409">
        <v>983662</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c r="A29" s="162"/>
      <c r="B29" s="583"/>
      <c r="C29" s="584"/>
      <c r="D29" s="585"/>
      <c r="E29" s="496" t="s">
        <v>176</v>
      </c>
      <c r="F29" s="476"/>
      <c r="G29" s="476"/>
      <c r="H29" s="476"/>
      <c r="I29" s="476"/>
      <c r="J29" s="476"/>
      <c r="K29" s="477"/>
      <c r="L29" s="497">
        <v>10</v>
      </c>
      <c r="M29" s="498"/>
      <c r="N29" s="498"/>
      <c r="O29" s="498"/>
      <c r="P29" s="537"/>
      <c r="Q29" s="497">
        <v>2280</v>
      </c>
      <c r="R29" s="498"/>
      <c r="S29" s="498"/>
      <c r="T29" s="498"/>
      <c r="U29" s="498"/>
      <c r="V29" s="537"/>
      <c r="W29" s="597"/>
      <c r="X29" s="598"/>
      <c r="Y29" s="599"/>
      <c r="Z29" s="496" t="s">
        <v>177</v>
      </c>
      <c r="AA29" s="476"/>
      <c r="AB29" s="476"/>
      <c r="AC29" s="476"/>
      <c r="AD29" s="476"/>
      <c r="AE29" s="476"/>
      <c r="AF29" s="476"/>
      <c r="AG29" s="477"/>
      <c r="AH29" s="497">
        <v>112</v>
      </c>
      <c r="AI29" s="498"/>
      <c r="AJ29" s="498"/>
      <c r="AK29" s="498"/>
      <c r="AL29" s="537"/>
      <c r="AM29" s="497">
        <v>360272</v>
      </c>
      <c r="AN29" s="498"/>
      <c r="AO29" s="498"/>
      <c r="AP29" s="498"/>
      <c r="AQ29" s="498"/>
      <c r="AR29" s="537"/>
      <c r="AS29" s="497">
        <v>3217</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133704</v>
      </c>
      <c r="BO29" s="447"/>
      <c r="BP29" s="447"/>
      <c r="BQ29" s="447"/>
      <c r="BR29" s="447"/>
      <c r="BS29" s="447"/>
      <c r="BT29" s="447"/>
      <c r="BU29" s="448"/>
      <c r="BV29" s="446">
        <v>133684</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100.1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1860029</v>
      </c>
      <c r="BO30" s="620"/>
      <c r="BP30" s="620"/>
      <c r="BQ30" s="620"/>
      <c r="BR30" s="620"/>
      <c r="BS30" s="620"/>
      <c r="BT30" s="620"/>
      <c r="BU30" s="621"/>
      <c r="BV30" s="619">
        <v>1863553</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c r="A32" s="162"/>
      <c r="B32" s="188"/>
      <c r="C32" s="189" t="s">
        <v>180</v>
      </c>
      <c r="D32" s="189"/>
      <c r="E32" s="189"/>
      <c r="F32" s="186"/>
      <c r="G32" s="186"/>
      <c r="H32" s="186"/>
      <c r="I32" s="186"/>
      <c r="J32" s="186"/>
      <c r="K32" s="186"/>
      <c r="L32" s="186"/>
      <c r="M32" s="186"/>
      <c r="N32" s="186"/>
      <c r="O32" s="186"/>
      <c r="P32" s="186"/>
      <c r="Q32" s="186"/>
      <c r="R32" s="186"/>
      <c r="S32" s="186"/>
      <c r="T32" s="186"/>
      <c r="U32" s="186" t="s">
        <v>181</v>
      </c>
      <c r="V32" s="186"/>
      <c r="W32" s="186"/>
      <c r="X32" s="186"/>
      <c r="Y32" s="186"/>
      <c r="Z32" s="186"/>
      <c r="AA32" s="186"/>
      <c r="AB32" s="186"/>
      <c r="AC32" s="186"/>
      <c r="AD32" s="186"/>
      <c r="AE32" s="186"/>
      <c r="AF32" s="186"/>
      <c r="AG32" s="186"/>
      <c r="AH32" s="186"/>
      <c r="AI32" s="186"/>
      <c r="AJ32" s="186"/>
      <c r="AK32" s="186"/>
      <c r="AL32" s="186"/>
      <c r="AM32" s="190" t="s">
        <v>182</v>
      </c>
      <c r="AN32" s="186"/>
      <c r="AO32" s="186"/>
      <c r="AP32" s="186"/>
      <c r="AQ32" s="186"/>
      <c r="AR32" s="186"/>
      <c r="AS32" s="190"/>
      <c r="AT32" s="190"/>
      <c r="AU32" s="190"/>
      <c r="AV32" s="190"/>
      <c r="AW32" s="190"/>
      <c r="AX32" s="190"/>
      <c r="AY32" s="190"/>
      <c r="AZ32" s="190"/>
      <c r="BA32" s="190"/>
      <c r="BB32" s="186"/>
      <c r="BC32" s="190"/>
      <c r="BD32" s="186"/>
      <c r="BE32" s="190" t="s">
        <v>183</v>
      </c>
      <c r="BF32" s="186"/>
      <c r="BG32" s="186"/>
      <c r="BH32" s="186"/>
      <c r="BI32" s="186"/>
      <c r="BJ32" s="190"/>
      <c r="BK32" s="190"/>
      <c r="BL32" s="190"/>
      <c r="BM32" s="190"/>
      <c r="BN32" s="190"/>
      <c r="BO32" s="190"/>
      <c r="BP32" s="190"/>
      <c r="BQ32" s="190"/>
      <c r="BR32" s="186"/>
      <c r="BS32" s="186"/>
      <c r="BT32" s="186"/>
      <c r="BU32" s="186"/>
      <c r="BV32" s="186"/>
      <c r="BW32" s="186" t="s">
        <v>184</v>
      </c>
      <c r="BX32" s="186"/>
      <c r="BY32" s="186"/>
      <c r="BZ32" s="186"/>
      <c r="CA32" s="186"/>
      <c r="CB32" s="190"/>
      <c r="CC32" s="190"/>
      <c r="CD32" s="190"/>
      <c r="CE32" s="190"/>
      <c r="CF32" s="190"/>
      <c r="CG32" s="190"/>
      <c r="CH32" s="190"/>
      <c r="CI32" s="190"/>
      <c r="CJ32" s="190"/>
      <c r="CK32" s="190"/>
      <c r="CL32" s="190"/>
      <c r="CM32" s="190"/>
      <c r="CN32" s="190"/>
      <c r="CO32" s="190" t="s">
        <v>185</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c r="A33" s="162"/>
      <c r="B33" s="188"/>
      <c r="C33" s="470" t="s">
        <v>186</v>
      </c>
      <c r="D33" s="470"/>
      <c r="E33" s="435" t="s">
        <v>187</v>
      </c>
      <c r="F33" s="435"/>
      <c r="G33" s="435"/>
      <c r="H33" s="435"/>
      <c r="I33" s="435"/>
      <c r="J33" s="435"/>
      <c r="K33" s="435"/>
      <c r="L33" s="435"/>
      <c r="M33" s="435"/>
      <c r="N33" s="435"/>
      <c r="O33" s="435"/>
      <c r="P33" s="435"/>
      <c r="Q33" s="435"/>
      <c r="R33" s="435"/>
      <c r="S33" s="435"/>
      <c r="T33" s="191"/>
      <c r="U33" s="470" t="s">
        <v>186</v>
      </c>
      <c r="V33" s="470"/>
      <c r="W33" s="435" t="s">
        <v>188</v>
      </c>
      <c r="X33" s="435"/>
      <c r="Y33" s="435"/>
      <c r="Z33" s="435"/>
      <c r="AA33" s="435"/>
      <c r="AB33" s="435"/>
      <c r="AC33" s="435"/>
      <c r="AD33" s="435"/>
      <c r="AE33" s="435"/>
      <c r="AF33" s="435"/>
      <c r="AG33" s="435"/>
      <c r="AH33" s="435"/>
      <c r="AI33" s="435"/>
      <c r="AJ33" s="435"/>
      <c r="AK33" s="435"/>
      <c r="AL33" s="191"/>
      <c r="AM33" s="470" t="s">
        <v>186</v>
      </c>
      <c r="AN33" s="470"/>
      <c r="AO33" s="435" t="s">
        <v>187</v>
      </c>
      <c r="AP33" s="435"/>
      <c r="AQ33" s="435"/>
      <c r="AR33" s="435"/>
      <c r="AS33" s="435"/>
      <c r="AT33" s="435"/>
      <c r="AU33" s="435"/>
      <c r="AV33" s="435"/>
      <c r="AW33" s="435"/>
      <c r="AX33" s="435"/>
      <c r="AY33" s="435"/>
      <c r="AZ33" s="435"/>
      <c r="BA33" s="435"/>
      <c r="BB33" s="435"/>
      <c r="BC33" s="435"/>
      <c r="BD33" s="192"/>
      <c r="BE33" s="435" t="s">
        <v>189</v>
      </c>
      <c r="BF33" s="435"/>
      <c r="BG33" s="435" t="s">
        <v>190</v>
      </c>
      <c r="BH33" s="435"/>
      <c r="BI33" s="435"/>
      <c r="BJ33" s="435"/>
      <c r="BK33" s="435"/>
      <c r="BL33" s="435"/>
      <c r="BM33" s="435"/>
      <c r="BN33" s="435"/>
      <c r="BO33" s="435"/>
      <c r="BP33" s="435"/>
      <c r="BQ33" s="435"/>
      <c r="BR33" s="435"/>
      <c r="BS33" s="435"/>
      <c r="BT33" s="435"/>
      <c r="BU33" s="435"/>
      <c r="BV33" s="192"/>
      <c r="BW33" s="470" t="s">
        <v>189</v>
      </c>
      <c r="BX33" s="470"/>
      <c r="BY33" s="435" t="s">
        <v>191</v>
      </c>
      <c r="BZ33" s="435"/>
      <c r="CA33" s="435"/>
      <c r="CB33" s="435"/>
      <c r="CC33" s="435"/>
      <c r="CD33" s="435"/>
      <c r="CE33" s="435"/>
      <c r="CF33" s="435"/>
      <c r="CG33" s="435"/>
      <c r="CH33" s="435"/>
      <c r="CI33" s="435"/>
      <c r="CJ33" s="435"/>
      <c r="CK33" s="435"/>
      <c r="CL33" s="435"/>
      <c r="CM33" s="435"/>
      <c r="CN33" s="191"/>
      <c r="CO33" s="470" t="s">
        <v>186</v>
      </c>
      <c r="CP33" s="470"/>
      <c r="CQ33" s="435" t="s">
        <v>192</v>
      </c>
      <c r="CR33" s="435"/>
      <c r="CS33" s="435"/>
      <c r="CT33" s="435"/>
      <c r="CU33" s="435"/>
      <c r="CV33" s="435"/>
      <c r="CW33" s="435"/>
      <c r="CX33" s="435"/>
      <c r="CY33" s="435"/>
      <c r="CZ33" s="435"/>
      <c r="DA33" s="435"/>
      <c r="DB33" s="435"/>
      <c r="DC33" s="435"/>
      <c r="DD33" s="435"/>
      <c r="DE33" s="435"/>
      <c r="DF33" s="191"/>
      <c r="DG33" s="631" t="s">
        <v>193</v>
      </c>
      <c r="DH33" s="631"/>
      <c r="DI33" s="193"/>
      <c r="DJ33" s="161"/>
      <c r="DK33" s="161"/>
      <c r="DL33" s="161"/>
      <c r="DM33" s="161"/>
      <c r="DN33" s="161"/>
      <c r="DO33" s="161"/>
    </row>
    <row r="34" spans="1:119" ht="32.25" customHeight="1">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89"/>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9"/>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89"/>
      <c r="BW34" s="632">
        <f>IF(BY34="","",MAX(C34:D43,U34:V43,AM34:AN43,BE34:BF43)+1)</f>
        <v>7</v>
      </c>
      <c r="BX34" s="632"/>
      <c r="BY34" s="633" t="str">
        <f>IF('各会計、関係団体の財政状況及び健全化判断比率'!B68="","",'各会計、関係団体の財政状況及び健全化判断比率'!B68)</f>
        <v>公立藤田病院組合 病院事業会計</v>
      </c>
      <c r="BZ34" s="633"/>
      <c r="CA34" s="633"/>
      <c r="CB34" s="633"/>
      <c r="CC34" s="633"/>
      <c r="CD34" s="633"/>
      <c r="CE34" s="633"/>
      <c r="CF34" s="633"/>
      <c r="CG34" s="633"/>
      <c r="CH34" s="633"/>
      <c r="CI34" s="633"/>
      <c r="CJ34" s="633"/>
      <c r="CK34" s="633"/>
      <c r="CL34" s="633"/>
      <c r="CM34" s="633"/>
      <c r="CN34" s="189"/>
      <c r="CO34" s="632">
        <f>IF(CQ34="","",MAX(C34:D43,U34:V43,AM34:AN43,BE34:BF43,BW34:BX43)+1)</f>
        <v>17</v>
      </c>
      <c r="CP34" s="632"/>
      <c r="CQ34" s="633" t="str">
        <f>IF('各会計、関係団体の財政状況及び健全化判断比率'!BS7="","",'各会計、関係団体の財政状況及び健全化判断比率'!BS7)</f>
        <v>(一財)桑折町振興公社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c r="A35" s="162"/>
      <c r="B35" s="188"/>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9"/>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89"/>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9"/>
      <c r="BE35" s="632" t="str">
        <f t="shared" ref="BE35:BE43" si="1">IF(BG35="","",BE34+1)</f>
        <v/>
      </c>
      <c r="BF35" s="632"/>
      <c r="BG35" s="633"/>
      <c r="BH35" s="633"/>
      <c r="BI35" s="633"/>
      <c r="BJ35" s="633"/>
      <c r="BK35" s="633"/>
      <c r="BL35" s="633"/>
      <c r="BM35" s="633"/>
      <c r="BN35" s="633"/>
      <c r="BO35" s="633"/>
      <c r="BP35" s="633"/>
      <c r="BQ35" s="633"/>
      <c r="BR35" s="633"/>
      <c r="BS35" s="633"/>
      <c r="BT35" s="633"/>
      <c r="BU35" s="633"/>
      <c r="BV35" s="189"/>
      <c r="BW35" s="632">
        <f t="shared" ref="BW35:BW43" si="2">IF(BY35="","",BW34+1)</f>
        <v>8</v>
      </c>
      <c r="BX35" s="632"/>
      <c r="BY35" s="633" t="str">
        <f>IF('各会計、関係団体の財政状況及び健全化判断比率'!B69="","",'各会計、関係団体の財政状況及び健全化判断比率'!B69)</f>
        <v>伊達地方消防組合 一般会計</v>
      </c>
      <c r="BZ35" s="633"/>
      <c r="CA35" s="633"/>
      <c r="CB35" s="633"/>
      <c r="CC35" s="633"/>
      <c r="CD35" s="633"/>
      <c r="CE35" s="633"/>
      <c r="CF35" s="633"/>
      <c r="CG35" s="633"/>
      <c r="CH35" s="633"/>
      <c r="CI35" s="633"/>
      <c r="CJ35" s="633"/>
      <c r="CK35" s="633"/>
      <c r="CL35" s="633"/>
      <c r="CM35" s="633"/>
      <c r="CN35" s="189"/>
      <c r="CO35" s="632">
        <f t="shared" ref="CO35:CO43" si="3">IF(CQ35="","",CO34+1)</f>
        <v>18</v>
      </c>
      <c r="CP35" s="632"/>
      <c r="CQ35" s="633" t="str">
        <f>IF('各会計、関係団体の財政状況及び健全化判断比率'!BS8="","",'各会計、関係団体の財政状況及び健全化判断比率'!BS8)</f>
        <v>福島地方土地開発公社</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v>
      </c>
      <c r="DH35" s="634"/>
      <c r="DI35" s="193"/>
      <c r="DJ35" s="161"/>
      <c r="DK35" s="161"/>
      <c r="DL35" s="161"/>
      <c r="DM35" s="161"/>
      <c r="DN35" s="161"/>
      <c r="DO35" s="161"/>
    </row>
    <row r="36" spans="1:119" ht="32.25" customHeight="1">
      <c r="A36" s="162"/>
      <c r="B36" s="188"/>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9"/>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9"/>
      <c r="AM36" s="632" t="str">
        <f t="shared" si="0"/>
        <v/>
      </c>
      <c r="AN36" s="632"/>
      <c r="AO36" s="633"/>
      <c r="AP36" s="633"/>
      <c r="AQ36" s="633"/>
      <c r="AR36" s="633"/>
      <c r="AS36" s="633"/>
      <c r="AT36" s="633"/>
      <c r="AU36" s="633"/>
      <c r="AV36" s="633"/>
      <c r="AW36" s="633"/>
      <c r="AX36" s="633"/>
      <c r="AY36" s="633"/>
      <c r="AZ36" s="633"/>
      <c r="BA36" s="633"/>
      <c r="BB36" s="633"/>
      <c r="BC36" s="633"/>
      <c r="BD36" s="189"/>
      <c r="BE36" s="632" t="str">
        <f t="shared" si="1"/>
        <v/>
      </c>
      <c r="BF36" s="632"/>
      <c r="BG36" s="633"/>
      <c r="BH36" s="633"/>
      <c r="BI36" s="633"/>
      <c r="BJ36" s="633"/>
      <c r="BK36" s="633"/>
      <c r="BL36" s="633"/>
      <c r="BM36" s="633"/>
      <c r="BN36" s="633"/>
      <c r="BO36" s="633"/>
      <c r="BP36" s="633"/>
      <c r="BQ36" s="633"/>
      <c r="BR36" s="633"/>
      <c r="BS36" s="633"/>
      <c r="BT36" s="633"/>
      <c r="BU36" s="633"/>
      <c r="BV36" s="189"/>
      <c r="BW36" s="632">
        <f t="shared" si="2"/>
        <v>9</v>
      </c>
      <c r="BX36" s="632"/>
      <c r="BY36" s="633" t="str">
        <f>IF('各会計、関係団体の財政状況及び健全化判断比率'!B70="","",'各会計、関係団体の財政状況及び健全化判断比率'!B70)</f>
        <v>伊達地方衛生処理組合 一般会計</v>
      </c>
      <c r="BZ36" s="633"/>
      <c r="CA36" s="633"/>
      <c r="CB36" s="633"/>
      <c r="CC36" s="633"/>
      <c r="CD36" s="633"/>
      <c r="CE36" s="633"/>
      <c r="CF36" s="633"/>
      <c r="CG36" s="633"/>
      <c r="CH36" s="633"/>
      <c r="CI36" s="633"/>
      <c r="CJ36" s="633"/>
      <c r="CK36" s="633"/>
      <c r="CL36" s="633"/>
      <c r="CM36" s="633"/>
      <c r="CN36" s="189"/>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t="str">
        <f t="shared" si="1"/>
        <v/>
      </c>
      <c r="BF37" s="632"/>
      <c r="BG37" s="633"/>
      <c r="BH37" s="633"/>
      <c r="BI37" s="633"/>
      <c r="BJ37" s="633"/>
      <c r="BK37" s="633"/>
      <c r="BL37" s="633"/>
      <c r="BM37" s="633"/>
      <c r="BN37" s="633"/>
      <c r="BO37" s="633"/>
      <c r="BP37" s="633"/>
      <c r="BQ37" s="633"/>
      <c r="BR37" s="633"/>
      <c r="BS37" s="633"/>
      <c r="BT37" s="633"/>
      <c r="BU37" s="633"/>
      <c r="BV37" s="189"/>
      <c r="BW37" s="632">
        <f t="shared" si="2"/>
        <v>10</v>
      </c>
      <c r="BX37" s="632"/>
      <c r="BY37" s="633" t="str">
        <f>IF('各会計、関係団体の財政状況及び健全化判断比率'!B71="","",'各会計、関係団体の財政状況及び健全化判断比率'!B71)</f>
        <v>伊達地方衛生処理組合 し尿処理事業特別会計</v>
      </c>
      <c r="BZ37" s="633"/>
      <c r="CA37" s="633"/>
      <c r="CB37" s="633"/>
      <c r="CC37" s="633"/>
      <c r="CD37" s="633"/>
      <c r="CE37" s="633"/>
      <c r="CF37" s="633"/>
      <c r="CG37" s="633"/>
      <c r="CH37" s="633"/>
      <c r="CI37" s="633"/>
      <c r="CJ37" s="633"/>
      <c r="CK37" s="633"/>
      <c r="CL37" s="633"/>
      <c r="CM37" s="633"/>
      <c r="CN37" s="189"/>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f t="shared" si="2"/>
        <v>11</v>
      </c>
      <c r="BX38" s="632"/>
      <c r="BY38" s="633" t="str">
        <f>IF('各会計、関係団体の財政状況及び健全化判断比率'!B72="","",'各会計、関係団体の財政状況及び健全化判断比率'!B72)</f>
        <v>伊達地方衛生処理組合 ごみ処理事業特別会計</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f t="shared" si="2"/>
        <v>12</v>
      </c>
      <c r="BX39" s="632"/>
      <c r="BY39" s="633" t="str">
        <f>IF('各会計、関係団体の財政状況及び健全化判断比率'!B73="","",'各会計、関係団体の財政状況及び健全化判断比率'!B73)</f>
        <v>福島地方水道用水供給企業団 福島地方水道企業団会計</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f t="shared" si="2"/>
        <v>13</v>
      </c>
      <c r="BX40" s="632"/>
      <c r="BY40" s="633" t="str">
        <f>IF('各会計、関係団体の財政状況及び健全化判断比率'!B74="","",'各会計、関係団体の財政状況及び健全化判断比率'!B74)</f>
        <v>福島県後期高齢者医療広域連合 一般会計</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f t="shared" si="2"/>
        <v>14</v>
      </c>
      <c r="BX41" s="632"/>
      <c r="BY41" s="633" t="str">
        <f>IF('各会計、関係団体の財政状況及び健全化判断比率'!B75="","",'各会計、関係団体の財政状況及び健全化判断比率'!B75)</f>
        <v>福島県後期高齢者医療広域連合 後期高齢者医療特別会計</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f t="shared" si="2"/>
        <v>15</v>
      </c>
      <c r="BX42" s="632"/>
      <c r="BY42" s="633" t="str">
        <f>IF('各会計、関係団体の財政状況及び健全化判断比率'!B76="","",'各会計、関係団体の財政状況及び健全化判断比率'!B76)</f>
        <v>福島県市町村総合事務組合 一般会計</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f t="shared" si="2"/>
        <v>16</v>
      </c>
      <c r="BX43" s="632"/>
      <c r="BY43" s="633" t="str">
        <f>IF('各会計、関係団体の財政状況及び健全化判断比率'!B77="","",'各会計、関係団体の財政状況及び健全化判断比率'!B77)</f>
        <v>福島県市町村総合事務組合 消防補償等特別会計</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c r="B46" s="161" t="s">
        <v>194</v>
      </c>
      <c r="C46" s="161"/>
      <c r="D46" s="161"/>
      <c r="E46" s="161" t="s">
        <v>195</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c r="B47" s="161"/>
      <c r="C47" s="161"/>
      <c r="D47" s="161"/>
      <c r="E47" s="161" t="s">
        <v>196</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c r="B48" s="161"/>
      <c r="C48" s="161"/>
      <c r="D48" s="161"/>
      <c r="E48" s="161" t="s">
        <v>197</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c r="E49" s="197" t="s">
        <v>198</v>
      </c>
    </row>
    <row r="50" spans="5:5">
      <c r="E50" s="163" t="s">
        <v>199</v>
      </c>
    </row>
    <row r="51" spans="5:5">
      <c r="E51" s="163" t="s">
        <v>200</v>
      </c>
    </row>
    <row r="52" spans="5:5">
      <c r="E52" s="163" t="s">
        <v>201</v>
      </c>
    </row>
    <row r="53" spans="5:5">
      <c r="E53" s="163" t="s">
        <v>202</v>
      </c>
    </row>
    <row r="54" spans="5:5"/>
    <row r="55" spans="5:5"/>
    <row r="56" spans="5:5"/>
    <row r="57" spans="5:5" hidden="1"/>
    <row r="58" spans="5:5" hidden="1"/>
    <row r="59" spans="5:5" hidden="1"/>
  </sheetData>
  <sheetProtection algorithmName="SHA-512" hashValue="ynoGFTBIVjqFJXOCTcvGrCirsAA5i7MuD+8sx/GlqUnhz+x5JnooL3fnjGBnAWbvowmlFMQnPLeH9ri9oe+v6A==" saltValue="ygjQrLGpGgfvohduIeSj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553</v>
      </c>
      <c r="D34" s="1224"/>
      <c r="E34" s="1225"/>
      <c r="F34" s="32">
        <v>7.36</v>
      </c>
      <c r="G34" s="33">
        <v>6.41</v>
      </c>
      <c r="H34" s="33">
        <v>8.9</v>
      </c>
      <c r="I34" s="33">
        <v>11.28</v>
      </c>
      <c r="J34" s="34">
        <v>11.62</v>
      </c>
      <c r="K34" s="22"/>
      <c r="L34" s="22"/>
      <c r="M34" s="22"/>
      <c r="N34" s="22"/>
      <c r="O34" s="22"/>
      <c r="P34" s="22"/>
    </row>
    <row r="35" spans="1:16" ht="39" customHeight="1">
      <c r="A35" s="22"/>
      <c r="B35" s="35"/>
      <c r="C35" s="1218" t="s">
        <v>554</v>
      </c>
      <c r="D35" s="1219"/>
      <c r="E35" s="1220"/>
      <c r="F35" s="36">
        <v>8.94</v>
      </c>
      <c r="G35" s="37">
        <v>7.96</v>
      </c>
      <c r="H35" s="37">
        <v>14.78</v>
      </c>
      <c r="I35" s="37">
        <v>8.89</v>
      </c>
      <c r="J35" s="38">
        <v>6.28</v>
      </c>
      <c r="K35" s="22"/>
      <c r="L35" s="22"/>
      <c r="M35" s="22"/>
      <c r="N35" s="22"/>
      <c r="O35" s="22"/>
      <c r="P35" s="22"/>
    </row>
    <row r="36" spans="1:16" ht="39" customHeight="1">
      <c r="A36" s="22"/>
      <c r="B36" s="35"/>
      <c r="C36" s="1218" t="s">
        <v>555</v>
      </c>
      <c r="D36" s="1219"/>
      <c r="E36" s="1220"/>
      <c r="F36" s="36">
        <v>2.74</v>
      </c>
      <c r="G36" s="37">
        <v>2.91</v>
      </c>
      <c r="H36" s="37">
        <v>2.29</v>
      </c>
      <c r="I36" s="37">
        <v>1.1000000000000001</v>
      </c>
      <c r="J36" s="38">
        <v>2.29</v>
      </c>
      <c r="K36" s="22"/>
      <c r="L36" s="22"/>
      <c r="M36" s="22"/>
      <c r="N36" s="22"/>
      <c r="O36" s="22"/>
      <c r="P36" s="22"/>
    </row>
    <row r="37" spans="1:16" ht="39" customHeight="1">
      <c r="A37" s="22"/>
      <c r="B37" s="35"/>
      <c r="C37" s="1218" t="s">
        <v>556</v>
      </c>
      <c r="D37" s="1219"/>
      <c r="E37" s="1220"/>
      <c r="F37" s="36">
        <v>1.36</v>
      </c>
      <c r="G37" s="37">
        <v>0.38</v>
      </c>
      <c r="H37" s="37">
        <v>1.33</v>
      </c>
      <c r="I37" s="37">
        <v>1.52</v>
      </c>
      <c r="J37" s="38">
        <v>1.84</v>
      </c>
      <c r="K37" s="22"/>
      <c r="L37" s="22"/>
      <c r="M37" s="22"/>
      <c r="N37" s="22"/>
      <c r="O37" s="22"/>
      <c r="P37" s="22"/>
    </row>
    <row r="38" spans="1:16" ht="39" customHeight="1">
      <c r="A38" s="22"/>
      <c r="B38" s="35"/>
      <c r="C38" s="1218" t="s">
        <v>557</v>
      </c>
      <c r="D38" s="1219"/>
      <c r="E38" s="1220"/>
      <c r="F38" s="36">
        <v>0.4</v>
      </c>
      <c r="G38" s="37">
        <v>0.26</v>
      </c>
      <c r="H38" s="37">
        <v>0.24</v>
      </c>
      <c r="I38" s="37">
        <v>0.28000000000000003</v>
      </c>
      <c r="J38" s="38">
        <v>0.13</v>
      </c>
      <c r="K38" s="22"/>
      <c r="L38" s="22"/>
      <c r="M38" s="22"/>
      <c r="N38" s="22"/>
      <c r="O38" s="22"/>
      <c r="P38" s="22"/>
    </row>
    <row r="39" spans="1:16" ht="39" customHeight="1">
      <c r="A39" s="22"/>
      <c r="B39" s="35"/>
      <c r="C39" s="1218" t="s">
        <v>558</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t9rlWjifBu6UDBG0RHOB7Vm8s6GnxNplRcKtAaDiUaMys8tkI3WOEhmRvUyAP7gAOKS6YsWl2UH717yMPEnYQ==" saltValue="LCWRDQMv34aqNjgy1pu8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450</v>
      </c>
      <c r="L45" s="60">
        <v>441</v>
      </c>
      <c r="M45" s="60">
        <v>420</v>
      </c>
      <c r="N45" s="60">
        <v>430</v>
      </c>
      <c r="O45" s="61">
        <v>432</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132</v>
      </c>
      <c r="L48" s="64">
        <v>122</v>
      </c>
      <c r="M48" s="64">
        <v>124</v>
      </c>
      <c r="N48" s="64">
        <v>130</v>
      </c>
      <c r="O48" s="65">
        <v>132</v>
      </c>
      <c r="P48" s="48"/>
      <c r="Q48" s="48"/>
      <c r="R48" s="48"/>
      <c r="S48" s="48"/>
      <c r="T48" s="48"/>
      <c r="U48" s="48"/>
    </row>
    <row r="49" spans="1:21" ht="30.75" customHeight="1">
      <c r="A49" s="48"/>
      <c r="B49" s="1236"/>
      <c r="C49" s="1237"/>
      <c r="D49" s="62"/>
      <c r="E49" s="1228" t="s">
        <v>16</v>
      </c>
      <c r="F49" s="1228"/>
      <c r="G49" s="1228"/>
      <c r="H49" s="1228"/>
      <c r="I49" s="1228"/>
      <c r="J49" s="1229"/>
      <c r="K49" s="63">
        <v>51</v>
      </c>
      <c r="L49" s="64">
        <v>52</v>
      </c>
      <c r="M49" s="64">
        <v>55</v>
      </c>
      <c r="N49" s="64">
        <v>69</v>
      </c>
      <c r="O49" s="65">
        <v>81</v>
      </c>
      <c r="P49" s="48"/>
      <c r="Q49" s="48"/>
      <c r="R49" s="48"/>
      <c r="S49" s="48"/>
      <c r="T49" s="48"/>
      <c r="U49" s="48"/>
    </row>
    <row r="50" spans="1:21" ht="30.75" customHeight="1">
      <c r="A50" s="48"/>
      <c r="B50" s="1236"/>
      <c r="C50" s="1237"/>
      <c r="D50" s="62"/>
      <c r="E50" s="1228" t="s">
        <v>17</v>
      </c>
      <c r="F50" s="1228"/>
      <c r="G50" s="1228"/>
      <c r="H50" s="1228"/>
      <c r="I50" s="1228"/>
      <c r="J50" s="1229"/>
      <c r="K50" s="63">
        <v>43</v>
      </c>
      <c r="L50" s="64">
        <v>42</v>
      </c>
      <c r="M50" s="64">
        <v>104</v>
      </c>
      <c r="N50" s="64">
        <v>134</v>
      </c>
      <c r="O50" s="65">
        <v>88</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343</v>
      </c>
      <c r="L52" s="64">
        <v>364</v>
      </c>
      <c r="M52" s="64">
        <v>358</v>
      </c>
      <c r="N52" s="64">
        <v>373</v>
      </c>
      <c r="O52" s="65">
        <v>380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333</v>
      </c>
      <c r="L53" s="69">
        <v>293</v>
      </c>
      <c r="M53" s="69">
        <v>345</v>
      </c>
      <c r="N53" s="69">
        <v>390</v>
      </c>
      <c r="O53" s="70">
        <v>353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1lfUm8/p2LTfhTqxmkBMHlJoguutsIgA/ZAu/vD5xQJ9hRNhqfzeRytdeUWI7jI7FW3a6M3OFpNGjoazoEjWA==" saltValue="JvnF3z/t8qlqJuBnX0SN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4334</v>
      </c>
      <c r="J41" s="83">
        <v>4171</v>
      </c>
      <c r="K41" s="83">
        <v>4291</v>
      </c>
      <c r="L41" s="83">
        <v>4497</v>
      </c>
      <c r="M41" s="84">
        <v>4424</v>
      </c>
    </row>
    <row r="42" spans="2:13" ht="27.75" customHeight="1">
      <c r="B42" s="1244"/>
      <c r="C42" s="1245"/>
      <c r="D42" s="85"/>
      <c r="E42" s="1250" t="s">
        <v>26</v>
      </c>
      <c r="F42" s="1250"/>
      <c r="G42" s="1250"/>
      <c r="H42" s="1251"/>
      <c r="I42" s="86">
        <v>370</v>
      </c>
      <c r="J42" s="87">
        <v>424</v>
      </c>
      <c r="K42" s="87">
        <v>388</v>
      </c>
      <c r="L42" s="87">
        <v>352</v>
      </c>
      <c r="M42" s="88">
        <v>264</v>
      </c>
    </row>
    <row r="43" spans="2:13" ht="27.75" customHeight="1">
      <c r="B43" s="1244"/>
      <c r="C43" s="1245"/>
      <c r="D43" s="85"/>
      <c r="E43" s="1250" t="s">
        <v>27</v>
      </c>
      <c r="F43" s="1250"/>
      <c r="G43" s="1250"/>
      <c r="H43" s="1251"/>
      <c r="I43" s="86">
        <v>1439</v>
      </c>
      <c r="J43" s="87">
        <v>1197</v>
      </c>
      <c r="K43" s="87">
        <v>1305</v>
      </c>
      <c r="L43" s="87">
        <v>1370</v>
      </c>
      <c r="M43" s="88">
        <v>1343</v>
      </c>
    </row>
    <row r="44" spans="2:13" ht="27.75" customHeight="1">
      <c r="B44" s="1244"/>
      <c r="C44" s="1245"/>
      <c r="D44" s="85"/>
      <c r="E44" s="1250" t="s">
        <v>28</v>
      </c>
      <c r="F44" s="1250"/>
      <c r="G44" s="1250"/>
      <c r="H44" s="1251"/>
      <c r="I44" s="86">
        <v>829</v>
      </c>
      <c r="J44" s="87">
        <v>976</v>
      </c>
      <c r="K44" s="87">
        <v>1019</v>
      </c>
      <c r="L44" s="87">
        <v>977</v>
      </c>
      <c r="M44" s="88">
        <v>903</v>
      </c>
    </row>
    <row r="45" spans="2:13" ht="27.75" customHeight="1">
      <c r="B45" s="1244"/>
      <c r="C45" s="1245"/>
      <c r="D45" s="85"/>
      <c r="E45" s="1250" t="s">
        <v>29</v>
      </c>
      <c r="F45" s="1250"/>
      <c r="G45" s="1250"/>
      <c r="H45" s="1251"/>
      <c r="I45" s="86">
        <v>981</v>
      </c>
      <c r="J45" s="87">
        <v>897</v>
      </c>
      <c r="K45" s="87">
        <v>810</v>
      </c>
      <c r="L45" s="87">
        <v>740</v>
      </c>
      <c r="M45" s="88">
        <v>685</v>
      </c>
    </row>
    <row r="46" spans="2:13" ht="27.75" customHeight="1">
      <c r="B46" s="1244"/>
      <c r="C46" s="1245"/>
      <c r="D46" s="89"/>
      <c r="E46" s="1250" t="s">
        <v>30</v>
      </c>
      <c r="F46" s="1250"/>
      <c r="G46" s="1250"/>
      <c r="H46" s="1251"/>
      <c r="I46" s="86" t="s">
        <v>501</v>
      </c>
      <c r="J46" s="87" t="s">
        <v>501</v>
      </c>
      <c r="K46" s="87" t="s">
        <v>501</v>
      </c>
      <c r="L46" s="87" t="s">
        <v>501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2903</v>
      </c>
      <c r="J50" s="87">
        <v>2908</v>
      </c>
      <c r="K50" s="87">
        <v>2901</v>
      </c>
      <c r="L50" s="87">
        <v>3137</v>
      </c>
      <c r="M50" s="88">
        <v>3010</v>
      </c>
    </row>
    <row r="51" spans="2:13" ht="27.75" customHeight="1">
      <c r="B51" s="1244"/>
      <c r="C51" s="1245"/>
      <c r="D51" s="85"/>
      <c r="E51" s="1250" t="s">
        <v>36</v>
      </c>
      <c r="F51" s="1250"/>
      <c r="G51" s="1250"/>
      <c r="H51" s="1251"/>
      <c r="I51" s="86">
        <v>116</v>
      </c>
      <c r="J51" s="87">
        <v>56</v>
      </c>
      <c r="K51" s="87">
        <v>54</v>
      </c>
      <c r="L51" s="87">
        <v>38</v>
      </c>
      <c r="M51" s="88">
        <v>20</v>
      </c>
    </row>
    <row r="52" spans="2:13" ht="27.75" customHeight="1">
      <c r="B52" s="1246"/>
      <c r="C52" s="1247"/>
      <c r="D52" s="85"/>
      <c r="E52" s="1250" t="s">
        <v>37</v>
      </c>
      <c r="F52" s="1250"/>
      <c r="G52" s="1250"/>
      <c r="H52" s="1251"/>
      <c r="I52" s="86">
        <v>4337</v>
      </c>
      <c r="J52" s="87">
        <v>4341</v>
      </c>
      <c r="K52" s="87">
        <v>4356</v>
      </c>
      <c r="L52" s="87">
        <v>4445</v>
      </c>
      <c r="M52" s="88">
        <v>4364</v>
      </c>
    </row>
    <row r="53" spans="2:13" ht="27.75" customHeight="1" thickBot="1">
      <c r="B53" s="1257" t="s">
        <v>38</v>
      </c>
      <c r="C53" s="1258"/>
      <c r="D53" s="92"/>
      <c r="E53" s="1259" t="s">
        <v>39</v>
      </c>
      <c r="F53" s="1259"/>
      <c r="G53" s="1259"/>
      <c r="H53" s="1260"/>
      <c r="I53" s="93">
        <v>596</v>
      </c>
      <c r="J53" s="94">
        <v>360</v>
      </c>
      <c r="K53" s="94">
        <v>502</v>
      </c>
      <c r="L53" s="94">
        <v>316</v>
      </c>
      <c r="M53" s="95">
        <v>226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P4v7uviJDdWG9Ec/HPlaijieWMyfiSPxoY1dIoZN5mkuJ+DaHzsiDSc4LymMHrpv3K6pQMPMb2/fslpu97RjA==" saltValue="jNiLSNRZXegaj5itDXEt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0" sqref="F60"/>
    </sheetView>
  </sheetViews>
  <sheetFormatPr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9" style="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3" t="s">
        <v>42</v>
      </c>
      <c r="D55" s="1263"/>
      <c r="E55" s="1264"/>
      <c r="F55" s="107">
        <v>918</v>
      </c>
      <c r="G55" s="107">
        <v>984</v>
      </c>
      <c r="H55" s="108">
        <v>944</v>
      </c>
    </row>
    <row r="56" spans="2:8" ht="52.5" customHeight="1">
      <c r="B56" s="109"/>
      <c r="C56" s="1265" t="s">
        <v>43</v>
      </c>
      <c r="D56" s="1265"/>
      <c r="E56" s="1266"/>
      <c r="F56" s="110">
        <v>134</v>
      </c>
      <c r="G56" s="110">
        <v>134</v>
      </c>
      <c r="H56" s="111">
        <v>134</v>
      </c>
    </row>
    <row r="57" spans="2:8" ht="53.25" customHeight="1">
      <c r="B57" s="109"/>
      <c r="C57" s="1267" t="s">
        <v>44</v>
      </c>
      <c r="D57" s="1267"/>
      <c r="E57" s="1268"/>
      <c r="F57" s="112">
        <v>2462</v>
      </c>
      <c r="G57" s="112">
        <v>1864</v>
      </c>
      <c r="H57" s="113">
        <v>1860</v>
      </c>
    </row>
    <row r="58" spans="2:8" ht="45.75" customHeight="1">
      <c r="B58" s="114"/>
      <c r="C58" s="1269" t="s">
        <v>576</v>
      </c>
      <c r="D58" s="1270"/>
      <c r="E58" s="1271"/>
      <c r="F58" s="361">
        <v>857</v>
      </c>
      <c r="G58" s="361">
        <v>1007</v>
      </c>
      <c r="H58" s="362">
        <v>1007</v>
      </c>
    </row>
    <row r="59" spans="2:8" ht="45.75" customHeight="1">
      <c r="B59" s="114"/>
      <c r="C59" s="1269" t="s">
        <v>577</v>
      </c>
      <c r="D59" s="1270"/>
      <c r="E59" s="1271"/>
      <c r="F59" s="361">
        <v>215</v>
      </c>
      <c r="G59" s="361">
        <v>215</v>
      </c>
      <c r="H59" s="362">
        <v>235</v>
      </c>
    </row>
    <row r="60" spans="2:8" ht="45.75" customHeight="1">
      <c r="B60" s="114"/>
      <c r="C60" s="1269" t="s">
        <v>578</v>
      </c>
      <c r="D60" s="1270"/>
      <c r="E60" s="1271"/>
      <c r="F60" s="361">
        <v>926</v>
      </c>
      <c r="G60" s="361">
        <v>152</v>
      </c>
      <c r="H60" s="362">
        <v>155</v>
      </c>
    </row>
    <row r="61" spans="2:8" ht="45.75" customHeight="1">
      <c r="B61" s="114"/>
      <c r="C61" s="1269" t="s">
        <v>579</v>
      </c>
      <c r="D61" s="1270"/>
      <c r="E61" s="1271"/>
      <c r="F61" s="361">
        <v>167</v>
      </c>
      <c r="G61" s="361">
        <v>130</v>
      </c>
      <c r="H61" s="362">
        <v>125</v>
      </c>
    </row>
    <row r="62" spans="2:8" ht="45.75" customHeight="1" thickBot="1">
      <c r="B62" s="115"/>
      <c r="C62" s="1272" t="s">
        <v>580</v>
      </c>
      <c r="D62" s="1273"/>
      <c r="E62" s="1274"/>
      <c r="F62" s="363">
        <v>0</v>
      </c>
      <c r="G62" s="363">
        <v>100</v>
      </c>
      <c r="H62" s="364">
        <v>100</v>
      </c>
    </row>
    <row r="63" spans="2:8" ht="52.5" customHeight="1" thickBot="1">
      <c r="B63" s="116"/>
      <c r="C63" s="1261" t="s">
        <v>45</v>
      </c>
      <c r="D63" s="1261"/>
      <c r="E63" s="1262"/>
      <c r="F63" s="117">
        <v>3514</v>
      </c>
      <c r="G63" s="117">
        <v>2981</v>
      </c>
      <c r="H63" s="118">
        <v>2938</v>
      </c>
    </row>
    <row r="64" spans="2:8" ht="15" customHeight="1"/>
    <row r="65" ht="0" hidden="1" customHeight="1"/>
    <row r="66" ht="0" hidden="1" customHeight="1"/>
  </sheetData>
  <sheetProtection algorithmName="SHA-512" hashValue="IASdCjpz1BKlAmzX74xR3uQtwaFDlDvqqf1dPjvq/Knn2L7rNPY5i3SJILW9XjFhP0f5qT/A9Fs+3kbmCNSFBA==" saltValue="rf8CUo0IkWBVZz+gjIvR8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DD53" sqref="DD5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582</v>
      </c>
    </row>
    <row r="11" spans="1:143" s="266"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582</v>
      </c>
    </row>
    <row r="13" spans="1:143" s="266"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10.1</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38.5</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19.399999999999999</v>
      </c>
      <c r="BQ73" s="1277"/>
      <c r="BR73" s="1277"/>
      <c r="BS73" s="1277"/>
      <c r="BT73" s="1277"/>
      <c r="BU73" s="1277"/>
      <c r="BV73" s="1277"/>
      <c r="BW73" s="1277"/>
      <c r="BX73" s="1277">
        <v>11.8</v>
      </c>
      <c r="BY73" s="1277"/>
      <c r="BZ73" s="1277"/>
      <c r="CA73" s="1277"/>
      <c r="CB73" s="1277"/>
      <c r="CC73" s="1277"/>
      <c r="CD73" s="1277"/>
      <c r="CE73" s="1277"/>
      <c r="CF73" s="1277">
        <v>15.7</v>
      </c>
      <c r="CG73" s="1277"/>
      <c r="CH73" s="1277"/>
      <c r="CI73" s="1277"/>
      <c r="CJ73" s="1277"/>
      <c r="CK73" s="1277"/>
      <c r="CL73" s="1277"/>
      <c r="CM73" s="1277"/>
      <c r="CN73" s="1277">
        <v>10.1</v>
      </c>
      <c r="CO73" s="1277"/>
      <c r="CP73" s="1277"/>
      <c r="CQ73" s="1277"/>
      <c r="CR73" s="1277"/>
      <c r="CS73" s="1277"/>
      <c r="CT73" s="1277"/>
      <c r="CU73" s="1277"/>
      <c r="CV73" s="1277">
        <v>7.4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11.8</v>
      </c>
      <c r="BQ75" s="1277"/>
      <c r="BR75" s="1277"/>
      <c r="BS75" s="1277"/>
      <c r="BT75" s="1277"/>
      <c r="BU75" s="1277"/>
      <c r="BV75" s="1277"/>
      <c r="BW75" s="1277"/>
      <c r="BX75" s="1277">
        <v>10.3</v>
      </c>
      <c r="BY75" s="1277"/>
      <c r="BZ75" s="1277"/>
      <c r="CA75" s="1277"/>
      <c r="CB75" s="1277"/>
      <c r="CC75" s="1277"/>
      <c r="CD75" s="1277"/>
      <c r="CE75" s="1277"/>
      <c r="CF75" s="1277">
        <v>10.4</v>
      </c>
      <c r="CG75" s="1277"/>
      <c r="CH75" s="1277"/>
      <c r="CI75" s="1277"/>
      <c r="CJ75" s="1277"/>
      <c r="CK75" s="1277"/>
      <c r="CL75" s="1277"/>
      <c r="CM75" s="1277"/>
      <c r="CN75" s="1277">
        <v>11</v>
      </c>
      <c r="CO75" s="1277"/>
      <c r="CP75" s="1277"/>
      <c r="CQ75" s="1277"/>
      <c r="CR75" s="1277"/>
      <c r="CS75" s="1277"/>
      <c r="CT75" s="1277"/>
      <c r="CU75" s="1277"/>
      <c r="CV75" s="1277">
        <v>11.6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CsGWTZIQg40pnOLoKGzqh6lJAWvv2iwUSvWQXhQ8psGqpbIA2QTRT8e5SQ7S54JnWhrZ8nfps8MjAtebI81Yg==" saltValue="cKLIYdlweSi0n5s8iejew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CE12" sqref="CE12"/>
    </sheetView>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ZnwfzWShSax+/Wkhk25EfUyNrszprspKbeGStLic7m+AO1eW2A0p7CUaW+YVrt81ux8n1DntnvyJAkupyd5tQ==" saltValue="nzM9T37bXF1CHZDxNNDbx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E12" sqref="CE12"/>
    </sheetView>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c r="AG59" s="266"/>
      <c r="AH59" s="266"/>
    </row>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ph+/olmu8AR8UUt08p2h2ijWU+wqepRLGESXYTRrDxq3e//QSZ6iGBJNSVKGQzFrB6Wb3UrKOyQ4lgYWuRnhw==" saltValue="0Zld2CBXqGMn4eD+GZNq4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5" customWidth="1"/>
    <col min="2" max="8" width="13.375" style="125" customWidth="1"/>
    <col min="9" max="16384" width="11.125" style="125"/>
  </cols>
  <sheetData>
    <row r="1" spans="1:8">
      <c r="A1" s="119"/>
      <c r="B1" s="120"/>
      <c r="C1" s="121"/>
      <c r="D1" s="122"/>
      <c r="E1" s="123"/>
      <c r="F1" s="123"/>
      <c r="G1" s="123"/>
      <c r="H1" s="124"/>
    </row>
    <row r="2" spans="1:8">
      <c r="A2" s="126"/>
      <c r="B2" s="127"/>
      <c r="C2" s="128"/>
      <c r="D2" s="129" t="s">
        <v>46</v>
      </c>
      <c r="E2" s="130"/>
      <c r="F2" s="131" t="s">
        <v>541</v>
      </c>
      <c r="G2" s="132"/>
      <c r="H2" s="133"/>
    </row>
    <row r="3" spans="1:8">
      <c r="A3" s="129" t="s">
        <v>534</v>
      </c>
      <c r="B3" s="134"/>
      <c r="C3" s="135"/>
      <c r="D3" s="136">
        <v>143250</v>
      </c>
      <c r="E3" s="137"/>
      <c r="F3" s="138">
        <v>105751</v>
      </c>
      <c r="G3" s="139"/>
      <c r="H3" s="140"/>
    </row>
    <row r="4" spans="1:8">
      <c r="A4" s="141"/>
      <c r="B4" s="142"/>
      <c r="C4" s="143"/>
      <c r="D4" s="144">
        <v>11688</v>
      </c>
      <c r="E4" s="145"/>
      <c r="F4" s="146">
        <v>49969</v>
      </c>
      <c r="G4" s="147"/>
      <c r="H4" s="148"/>
    </row>
    <row r="5" spans="1:8">
      <c r="A5" s="129" t="s">
        <v>536</v>
      </c>
      <c r="B5" s="134"/>
      <c r="C5" s="135"/>
      <c r="D5" s="136">
        <v>117329</v>
      </c>
      <c r="E5" s="137"/>
      <c r="F5" s="138">
        <v>158564</v>
      </c>
      <c r="G5" s="139"/>
      <c r="H5" s="140"/>
    </row>
    <row r="6" spans="1:8">
      <c r="A6" s="141"/>
      <c r="B6" s="142"/>
      <c r="C6" s="143"/>
      <c r="D6" s="144">
        <v>9772</v>
      </c>
      <c r="E6" s="145"/>
      <c r="F6" s="146">
        <v>48412</v>
      </c>
      <c r="G6" s="147"/>
      <c r="H6" s="148"/>
    </row>
    <row r="7" spans="1:8">
      <c r="A7" s="129" t="s">
        <v>537</v>
      </c>
      <c r="B7" s="134"/>
      <c r="C7" s="135"/>
      <c r="D7" s="136">
        <v>218309</v>
      </c>
      <c r="E7" s="137"/>
      <c r="F7" s="138">
        <v>106092</v>
      </c>
      <c r="G7" s="139"/>
      <c r="H7" s="140"/>
    </row>
    <row r="8" spans="1:8">
      <c r="A8" s="141"/>
      <c r="B8" s="142"/>
      <c r="C8" s="143"/>
      <c r="D8" s="144">
        <v>14505</v>
      </c>
      <c r="E8" s="145"/>
      <c r="F8" s="146">
        <v>44299</v>
      </c>
      <c r="G8" s="147"/>
      <c r="H8" s="148"/>
    </row>
    <row r="9" spans="1:8">
      <c r="A9" s="129" t="s">
        <v>538</v>
      </c>
      <c r="B9" s="134"/>
      <c r="C9" s="135"/>
      <c r="D9" s="136">
        <v>149238</v>
      </c>
      <c r="E9" s="137"/>
      <c r="F9" s="138">
        <v>78903</v>
      </c>
      <c r="G9" s="139"/>
      <c r="H9" s="140"/>
    </row>
    <row r="10" spans="1:8">
      <c r="A10" s="141"/>
      <c r="B10" s="142"/>
      <c r="C10" s="143"/>
      <c r="D10" s="144">
        <v>37398</v>
      </c>
      <c r="E10" s="145"/>
      <c r="F10" s="146">
        <v>49201</v>
      </c>
      <c r="G10" s="147"/>
      <c r="H10" s="148"/>
    </row>
    <row r="11" spans="1:8">
      <c r="A11" s="129" t="s">
        <v>539</v>
      </c>
      <c r="B11" s="134"/>
      <c r="C11" s="135"/>
      <c r="D11" s="136">
        <v>53745</v>
      </c>
      <c r="E11" s="137"/>
      <c r="F11" s="138">
        <v>82993</v>
      </c>
      <c r="G11" s="139"/>
      <c r="H11" s="140"/>
    </row>
    <row r="12" spans="1:8">
      <c r="A12" s="141"/>
      <c r="B12" s="142"/>
      <c r="C12" s="149"/>
      <c r="D12" s="144">
        <v>30061</v>
      </c>
      <c r="E12" s="145"/>
      <c r="F12" s="146">
        <v>46787</v>
      </c>
      <c r="G12" s="147"/>
      <c r="H12" s="148"/>
    </row>
    <row r="13" spans="1:8">
      <c r="A13" s="129"/>
      <c r="B13" s="134"/>
      <c r="C13" s="150"/>
      <c r="D13" s="151">
        <v>136374</v>
      </c>
      <c r="E13" s="152"/>
      <c r="F13" s="153">
        <v>106461</v>
      </c>
      <c r="G13" s="154"/>
      <c r="H13" s="140"/>
    </row>
    <row r="14" spans="1:8">
      <c r="A14" s="141"/>
      <c r="B14" s="142"/>
      <c r="C14" s="143"/>
      <c r="D14" s="144">
        <v>20685</v>
      </c>
      <c r="E14" s="145"/>
      <c r="F14" s="146">
        <v>47734</v>
      </c>
      <c r="G14" s="147"/>
      <c r="H14" s="148"/>
    </row>
    <row r="17" spans="1:11">
      <c r="A17" s="125" t="s">
        <v>47</v>
      </c>
    </row>
    <row r="18" spans="1:11">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c r="A19" s="155" t="s">
        <v>48</v>
      </c>
      <c r="B19" s="155">
        <f>ROUND(VALUE(SUBSTITUTE(実質収支比率等に係る経年分析!F$48,"▲","-")),2)</f>
        <v>8.9499999999999993</v>
      </c>
      <c r="C19" s="155">
        <f>ROUND(VALUE(SUBSTITUTE(実質収支比率等に係る経年分析!G$48,"▲","-")),2)</f>
        <v>7.96</v>
      </c>
      <c r="D19" s="155">
        <f>ROUND(VALUE(SUBSTITUTE(実質収支比率等に係る経年分析!H$48,"▲","-")),2)</f>
        <v>14.79</v>
      </c>
      <c r="E19" s="155">
        <f>ROUND(VALUE(SUBSTITUTE(実質収支比率等に係る経年分析!I$48,"▲","-")),2)</f>
        <v>8.89</v>
      </c>
      <c r="F19" s="155">
        <f>ROUND(VALUE(SUBSTITUTE(実質収支比率等に係る経年分析!J$48,"▲","-")),2)</f>
        <v>6.28</v>
      </c>
    </row>
    <row r="20" spans="1:11">
      <c r="A20" s="155" t="s">
        <v>49</v>
      </c>
      <c r="B20" s="155">
        <f>ROUND(VALUE(SUBSTITUTE(実質収支比率等に係る経年分析!F$47,"▲","-")),2)</f>
        <v>30.59</v>
      </c>
      <c r="C20" s="155">
        <f>ROUND(VALUE(SUBSTITUTE(実質収支比率等に係る経年分析!G$47,"▲","-")),2)</f>
        <v>27.12</v>
      </c>
      <c r="D20" s="155">
        <f>ROUND(VALUE(SUBSTITUTE(実質収支比率等に係る経年分析!H$47,"▲","-")),2)</f>
        <v>26.04</v>
      </c>
      <c r="E20" s="155">
        <f>ROUND(VALUE(SUBSTITUTE(実質収支比率等に係る経年分析!I$47,"▲","-")),2)</f>
        <v>28.39</v>
      </c>
      <c r="F20" s="155">
        <f>ROUND(VALUE(SUBSTITUTE(実質収支比率等に係る経年分析!J$47,"▲","-")),2)</f>
        <v>27.69</v>
      </c>
    </row>
    <row r="21" spans="1:11">
      <c r="A21" s="155" t="s">
        <v>50</v>
      </c>
      <c r="B21" s="155">
        <f>IF(ISNUMBER(VALUE(SUBSTITUTE(実質収支比率等に係る経年分析!F$49,"▲","-"))),ROUND(VALUE(SUBSTITUTE(実質収支比率等に係る経年分析!F$49,"▲","-")),2),NA())</f>
        <v>-7.16</v>
      </c>
      <c r="C21" s="155">
        <f>IF(ISNUMBER(VALUE(SUBSTITUTE(実質収支比率等に係る経年分析!G$49,"▲","-"))),ROUND(VALUE(SUBSTITUTE(実質収支比率等に係る経年分析!G$49,"▲","-")),2),NA())</f>
        <v>-10.45</v>
      </c>
      <c r="D21" s="155">
        <f>IF(ISNUMBER(VALUE(SUBSTITUTE(実質収支比率等に係る経年分析!H$49,"▲","-"))),ROUND(VALUE(SUBSTITUTE(実質収支比率等に係る経年分析!H$49,"▲","-")),2),NA())</f>
        <v>2.9</v>
      </c>
      <c r="E21" s="155">
        <f>IF(ISNUMBER(VALUE(SUBSTITUTE(実質収支比率等に係る経年分析!I$49,"▲","-"))),ROUND(VALUE(SUBSTITUTE(実質収支比率等に係る経年分析!I$49,"▲","-")),2),NA())</f>
        <v>-11.92</v>
      </c>
      <c r="F21" s="155">
        <f>IF(ISNUMBER(VALUE(SUBSTITUTE(実質収支比率等に係る経年分析!J$49,"▲","-"))),ROUND(VALUE(SUBSTITUTE(実質収支比率等に係る経年分析!J$49,"▲","-")),2),NA())</f>
        <v>-8.61</v>
      </c>
    </row>
    <row r="24" spans="1:11">
      <c r="A24" s="125" t="s">
        <v>51</v>
      </c>
    </row>
    <row r="25" spans="1:11">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c r="A26" s="156"/>
      <c r="B26" s="156" t="s">
        <v>52</v>
      </c>
      <c r="C26" s="156" t="s">
        <v>53</v>
      </c>
      <c r="D26" s="156" t="s">
        <v>52</v>
      </c>
      <c r="E26" s="156" t="s">
        <v>53</v>
      </c>
      <c r="F26" s="156" t="s">
        <v>52</v>
      </c>
      <c r="G26" s="156" t="s">
        <v>53</v>
      </c>
      <c r="H26" s="156" t="s">
        <v>52</v>
      </c>
      <c r="I26" s="156" t="s">
        <v>53</v>
      </c>
      <c r="J26" s="156" t="s">
        <v>52</v>
      </c>
      <c r="K26" s="156" t="s">
        <v>53</v>
      </c>
    </row>
    <row r="27" spans="1:11">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c r="A30" s="156" t="e">
        <f>IF(連結実質赤字比率に係る赤字・黒字の構成分析!C$40="",NA(),連結実質赤字比率に係る赤字・黒字の構成分析!C$40)</f>
        <v>#N/A</v>
      </c>
      <c r="B30" s="156" t="e">
        <f>IF(ROUND(VALUE(SUBSTITUTE(連結実質赤字比率に係る赤字・黒字の構成分析!F$40,"▲", "-")), 2) &lt; 0, ABS(ROUND(VALUE(SUBSTITUTE(連結実質赤字比率に係る赤字・黒字の構成分析!F$40,"▲", "-")), 2)), NA())</f>
        <v>#VALUE!</v>
      </c>
      <c r="C30" s="156" t="e">
        <f>IF(ROUND(VALUE(SUBSTITUTE(連結実質赤字比率に係る赤字・黒字の構成分析!F$40,"▲", "-")), 2) &gt;= 0, ABS(ROUND(VALUE(SUBSTITUTE(連結実質赤字比率に係る赤字・黒字の構成分析!F$40,"▲", "-")), 2)), NA())</f>
        <v>#VALUE!</v>
      </c>
      <c r="D30" s="156" t="e">
        <f>IF(ROUND(VALUE(SUBSTITUTE(連結実質赤字比率に係る赤字・黒字の構成分析!G$40,"▲", "-")), 2) &lt; 0, ABS(ROUND(VALUE(SUBSTITUTE(連結実質赤字比率に係る赤字・黒字の構成分析!G$40,"▲", "-")), 2)), NA())</f>
        <v>#VALUE!</v>
      </c>
      <c r="E30" s="156" t="e">
        <f>IF(ROUND(VALUE(SUBSTITUTE(連結実質赤字比率に係る赤字・黒字の構成分析!G$40,"▲", "-")), 2) &gt;= 0, ABS(ROUND(VALUE(SUBSTITUTE(連結実質赤字比率に係る赤字・黒字の構成分析!G$40,"▲", "-")), 2)), NA())</f>
        <v>#VALUE!</v>
      </c>
      <c r="F30" s="156" t="e">
        <f>IF(ROUND(VALUE(SUBSTITUTE(連結実質赤字比率に係る赤字・黒字の構成分析!H$40,"▲", "-")), 2) &lt; 0, ABS(ROUND(VALUE(SUBSTITUTE(連結実質赤字比率に係る赤字・黒字の構成分析!H$40,"▲", "-")), 2)), NA())</f>
        <v>#VALUE!</v>
      </c>
      <c r="G30" s="156" t="e">
        <f>IF(ROUND(VALUE(SUBSTITUTE(連結実質赤字比率に係る赤字・黒字の構成分析!H$40,"▲", "-")), 2) &gt;= 0, ABS(ROUND(VALUE(SUBSTITUTE(連結実質赤字比率に係る赤字・黒字の構成分析!H$40,"▲", "-")), 2)), NA())</f>
        <v>#VALUE!</v>
      </c>
      <c r="H30" s="156" t="e">
        <f>IF(ROUND(VALUE(SUBSTITUTE(連結実質赤字比率に係る赤字・黒字の構成分析!I$40,"▲", "-")), 2) &lt; 0, ABS(ROUND(VALUE(SUBSTITUTE(連結実質赤字比率に係る赤字・黒字の構成分析!I$40,"▲", "-")), 2)), NA())</f>
        <v>#VALUE!</v>
      </c>
      <c r="I30" s="156" t="e">
        <f>IF(ROUND(VALUE(SUBSTITUTE(連結実質赤字比率に係る赤字・黒字の構成分析!I$40,"▲", "-")), 2) &gt;= 0, ABS(ROUND(VALUE(SUBSTITUTE(連結実質赤字比率に係る赤字・黒字の構成分析!I$40,"▲", "-")), 2)), NA())</f>
        <v>#VALUE!</v>
      </c>
      <c r="J30" s="156" t="e">
        <f>IF(ROUND(VALUE(SUBSTITUTE(連結実質赤字比率に係る赤字・黒字の構成分析!J$40,"▲", "-")), 2) &lt; 0, ABS(ROUND(VALUE(SUBSTITUTE(連結実質赤字比率に係る赤字・黒字の構成分析!J$40,"▲", "-")), 2)), NA())</f>
        <v>#VALUE!</v>
      </c>
      <c r="K30" s="156" t="e">
        <f>IF(ROUND(VALUE(SUBSTITUTE(連結実質赤字比率に係る赤字・黒字の構成分析!J$40,"▲", "-")), 2) &gt;= 0, ABS(ROUND(VALUE(SUBSTITUTE(連結実質赤字比率に係る赤字・黒字の構成分析!J$40,"▲", "-")), 2)), NA())</f>
        <v>#VALUE!</v>
      </c>
    </row>
    <row r="31" spans="1:11">
      <c r="A31" s="156" t="str">
        <f>IF(連結実質赤字比率に係る赤字・黒字の構成分析!C$39="",NA(),連結実質赤字比率に係る赤字・黒字の構成分析!C$39)</f>
        <v>後期高齢者医療特別会計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v>
      </c>
    </row>
    <row r="32" spans="1:11">
      <c r="A32" s="156" t="str">
        <f>IF(連結実質赤字比率に係る赤字・黒字の構成分析!C$38="",NA(),連結実質赤字比率に係る赤字・黒字の構成分析!C$38)</f>
        <v>公共下水道事業特別会計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0.4</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0.26</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0.24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0.28000000000000003</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0.13</v>
      </c>
    </row>
    <row r="33" spans="1:16">
      <c r="A33" s="156" t="str">
        <f>IF(連結実質赤字比率に係る赤字・黒字の構成分析!C$37="",NA(),連結実質赤字比率に係る赤字・黒字の構成分析!C$37)</f>
        <v>介護保険特別会計（保険事業勘定）</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1.36</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0.38</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1.33</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1.52</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1.84</v>
      </c>
    </row>
    <row r="34" spans="1:16">
      <c r="A34" s="156" t="str">
        <f>IF(連結実質赤字比率に係る赤字・黒字の構成分析!C$36="",NA(),連結実質赤字比率に係る赤字・黒字の構成分析!C$36)</f>
        <v>国民健康保険特別会計（事業勘定）</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2.74</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2.91</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2.29</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1.1000000000000001</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2.29</v>
      </c>
    </row>
    <row r="35" spans="1:16">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8.94</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7.96</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14.78</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8.89</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6.28</v>
      </c>
    </row>
    <row r="36" spans="1:16">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7.36</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6.41</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8.9</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11.28</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11.62</v>
      </c>
    </row>
    <row r="39" spans="1:16">
      <c r="A39" s="125" t="s">
        <v>54</v>
      </c>
    </row>
    <row r="40" spans="1:16">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c r="A42" s="157" t="s">
        <v>57</v>
      </c>
      <c r="B42" s="157"/>
      <c r="C42" s="157"/>
      <c r="D42" s="157">
        <f>'実質公債費比率（分子）の構造'!K$52</f>
        <v>343</v>
      </c>
      <c r="E42" s="157"/>
      <c r="F42" s="157"/>
      <c r="G42" s="157">
        <f>'実質公債費比率（分子）の構造'!L$52</f>
        <v>364</v>
      </c>
      <c r="H42" s="157"/>
      <c r="I42" s="157"/>
      <c r="J42" s="157">
        <f>'実質公債費比率（分子）の構造'!M$52</f>
        <v>358</v>
      </c>
      <c r="K42" s="157"/>
      <c r="L42" s="157"/>
      <c r="M42" s="157">
        <f>'実質公債費比率（分子）の構造'!N$52</f>
        <v>373</v>
      </c>
      <c r="N42" s="157"/>
      <c r="O42" s="157"/>
      <c r="P42" s="157">
        <f>'実質公債費比率（分子）の構造'!O$52</f>
        <v>380</v>
      </c>
    </row>
    <row r="43" spans="1:16">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c r="A44" s="157" t="s">
        <v>59</v>
      </c>
      <c r="B44" s="157">
        <f>'実質公債費比率（分子）の構造'!K$50</f>
        <v>43</v>
      </c>
      <c r="C44" s="157"/>
      <c r="D44" s="157"/>
      <c r="E44" s="157">
        <f>'実質公債費比率（分子）の構造'!L$50</f>
        <v>42</v>
      </c>
      <c r="F44" s="157"/>
      <c r="G44" s="157"/>
      <c r="H44" s="157">
        <f>'実質公債費比率（分子）の構造'!M$50</f>
        <v>104</v>
      </c>
      <c r="I44" s="157"/>
      <c r="J44" s="157"/>
      <c r="K44" s="157">
        <f>'実質公債費比率（分子）の構造'!N$50</f>
        <v>134</v>
      </c>
      <c r="L44" s="157"/>
      <c r="M44" s="157"/>
      <c r="N44" s="157">
        <f>'実質公債費比率（分子）の構造'!O$50</f>
        <v>88</v>
      </c>
      <c r="O44" s="157"/>
      <c r="P44" s="157"/>
    </row>
    <row r="45" spans="1:16">
      <c r="A45" s="157" t="s">
        <v>60</v>
      </c>
      <c r="B45" s="157">
        <f>'実質公債費比率（分子）の構造'!K$49</f>
        <v>51</v>
      </c>
      <c r="C45" s="157"/>
      <c r="D45" s="157"/>
      <c r="E45" s="157">
        <f>'実質公債費比率（分子）の構造'!L$49</f>
        <v>52</v>
      </c>
      <c r="F45" s="157"/>
      <c r="G45" s="157"/>
      <c r="H45" s="157">
        <f>'実質公債費比率（分子）の構造'!M$49</f>
        <v>55</v>
      </c>
      <c r="I45" s="157"/>
      <c r="J45" s="157"/>
      <c r="K45" s="157">
        <f>'実質公債費比率（分子）の構造'!N$49</f>
        <v>69</v>
      </c>
      <c r="L45" s="157"/>
      <c r="M45" s="157"/>
      <c r="N45" s="157">
        <f>'実質公債費比率（分子）の構造'!O$49</f>
        <v>81</v>
      </c>
      <c r="O45" s="157"/>
      <c r="P45" s="157"/>
    </row>
    <row r="46" spans="1:16">
      <c r="A46" s="157" t="s">
        <v>61</v>
      </c>
      <c r="B46" s="157">
        <f>'実質公債費比率（分子）の構造'!K$48</f>
        <v>132</v>
      </c>
      <c r="C46" s="157"/>
      <c r="D46" s="157"/>
      <c r="E46" s="157">
        <f>'実質公債費比率（分子）の構造'!L$48</f>
        <v>122</v>
      </c>
      <c r="F46" s="157"/>
      <c r="G46" s="157"/>
      <c r="H46" s="157">
        <f>'実質公債費比率（分子）の構造'!M$48</f>
        <v>124</v>
      </c>
      <c r="I46" s="157"/>
      <c r="J46" s="157"/>
      <c r="K46" s="157">
        <f>'実質公債費比率（分子）の構造'!N$48</f>
        <v>130</v>
      </c>
      <c r="L46" s="157"/>
      <c r="M46" s="157"/>
      <c r="N46" s="157">
        <f>'実質公債費比率（分子）の構造'!O$48</f>
        <v>132</v>
      </c>
      <c r="O46" s="157"/>
      <c r="P46" s="157"/>
    </row>
    <row r="47" spans="1:16">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c r="A49" s="157" t="s">
        <v>64</v>
      </c>
      <c r="B49" s="157">
        <f>'実質公債費比率（分子）の構造'!K$45</f>
        <v>450</v>
      </c>
      <c r="C49" s="157"/>
      <c r="D49" s="157"/>
      <c r="E49" s="157">
        <f>'実質公債費比率（分子）の構造'!L$45</f>
        <v>441</v>
      </c>
      <c r="F49" s="157"/>
      <c r="G49" s="157"/>
      <c r="H49" s="157">
        <f>'実質公債費比率（分子）の構造'!M$45</f>
        <v>420</v>
      </c>
      <c r="I49" s="157"/>
      <c r="J49" s="157"/>
      <c r="K49" s="157">
        <f>'実質公債費比率（分子）の構造'!N$45</f>
        <v>430</v>
      </c>
      <c r="L49" s="157"/>
      <c r="M49" s="157"/>
      <c r="N49" s="157">
        <f>'実質公債費比率（分子）の構造'!O$45</f>
        <v>432</v>
      </c>
      <c r="O49" s="157"/>
      <c r="P49" s="157"/>
    </row>
    <row r="50" spans="1:16">
      <c r="A50" s="157" t="s">
        <v>65</v>
      </c>
      <c r="B50" s="157" t="e">
        <f>NA()</f>
        <v>#N/A</v>
      </c>
      <c r="C50" s="157">
        <f>IF(ISNUMBER('実質公債費比率（分子）の構造'!K$53),'実質公債費比率（分子）の構造'!K$53,NA())</f>
        <v>333</v>
      </c>
      <c r="D50" s="157" t="e">
        <f>NA()</f>
        <v>#N/A</v>
      </c>
      <c r="E50" s="157" t="e">
        <f>NA()</f>
        <v>#N/A</v>
      </c>
      <c r="F50" s="157">
        <f>IF(ISNUMBER('実質公債費比率（分子）の構造'!L$53),'実質公債費比率（分子）の構造'!L$53,NA())</f>
        <v>293</v>
      </c>
      <c r="G50" s="157" t="e">
        <f>NA()</f>
        <v>#N/A</v>
      </c>
      <c r="H50" s="157" t="e">
        <f>NA()</f>
        <v>#N/A</v>
      </c>
      <c r="I50" s="157">
        <f>IF(ISNUMBER('実質公債費比率（分子）の構造'!M$53),'実質公債費比率（分子）の構造'!M$53,NA())</f>
        <v>345</v>
      </c>
      <c r="J50" s="157" t="e">
        <f>NA()</f>
        <v>#N/A</v>
      </c>
      <c r="K50" s="157" t="e">
        <f>NA()</f>
        <v>#N/A</v>
      </c>
      <c r="L50" s="157">
        <f>IF(ISNUMBER('実質公債費比率（分子）の構造'!N$53),'実質公債費比率（分子）の構造'!N$53,NA())</f>
        <v>390</v>
      </c>
      <c r="M50" s="157" t="e">
        <f>NA()</f>
        <v>#N/A</v>
      </c>
      <c r="N50" s="157" t="e">
        <f>NA()</f>
        <v>#N/A</v>
      </c>
      <c r="O50" s="157">
        <f>IF(ISNUMBER('実質公債費比率（分子）の構造'!O$53),'実質公債費比率（分子）の構造'!O$53,NA())</f>
        <v>353</v>
      </c>
      <c r="P50" s="157" t="e">
        <f>NA()</f>
        <v>#N/A</v>
      </c>
    </row>
    <row r="53" spans="1:16">
      <c r="A53" s="125" t="s">
        <v>66</v>
      </c>
    </row>
    <row r="54" spans="1:16">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c r="A56" s="156" t="s">
        <v>37</v>
      </c>
      <c r="B56" s="156"/>
      <c r="C56" s="156"/>
      <c r="D56" s="156">
        <f>'将来負担比率（分子）の構造'!I$52</f>
        <v>4337</v>
      </c>
      <c r="E56" s="156"/>
      <c r="F56" s="156"/>
      <c r="G56" s="156">
        <f>'将来負担比率（分子）の構造'!J$52</f>
        <v>4341</v>
      </c>
      <c r="H56" s="156"/>
      <c r="I56" s="156"/>
      <c r="J56" s="156">
        <f>'将来負担比率（分子）の構造'!K$52</f>
        <v>4356</v>
      </c>
      <c r="K56" s="156"/>
      <c r="L56" s="156"/>
      <c r="M56" s="156">
        <f>'将来負担比率（分子）の構造'!L$52</f>
        <v>4445</v>
      </c>
      <c r="N56" s="156"/>
      <c r="O56" s="156"/>
      <c r="P56" s="156">
        <f>'将来負担比率（分子）の構造'!M$52</f>
        <v>4364</v>
      </c>
    </row>
    <row r="57" spans="1:16">
      <c r="A57" s="156" t="s">
        <v>36</v>
      </c>
      <c r="B57" s="156"/>
      <c r="C57" s="156"/>
      <c r="D57" s="156">
        <f>'将来負担比率（分子）の構造'!I$51</f>
        <v>116</v>
      </c>
      <c r="E57" s="156"/>
      <c r="F57" s="156"/>
      <c r="G57" s="156">
        <f>'将来負担比率（分子）の構造'!J$51</f>
        <v>56</v>
      </c>
      <c r="H57" s="156"/>
      <c r="I57" s="156"/>
      <c r="J57" s="156">
        <f>'将来負担比率（分子）の構造'!K$51</f>
        <v>54</v>
      </c>
      <c r="K57" s="156"/>
      <c r="L57" s="156"/>
      <c r="M57" s="156">
        <f>'将来負担比率（分子）の構造'!L$51</f>
        <v>38</v>
      </c>
      <c r="N57" s="156"/>
      <c r="O57" s="156"/>
      <c r="P57" s="156">
        <f>'将来負担比率（分子）の構造'!M$51</f>
        <v>20</v>
      </c>
    </row>
    <row r="58" spans="1:16">
      <c r="A58" s="156" t="s">
        <v>35</v>
      </c>
      <c r="B58" s="156"/>
      <c r="C58" s="156"/>
      <c r="D58" s="156">
        <f>'将来負担比率（分子）の構造'!I$50</f>
        <v>2903</v>
      </c>
      <c r="E58" s="156"/>
      <c r="F58" s="156"/>
      <c r="G58" s="156">
        <f>'将来負担比率（分子）の構造'!J$50</f>
        <v>2908</v>
      </c>
      <c r="H58" s="156"/>
      <c r="I58" s="156"/>
      <c r="J58" s="156">
        <f>'将来負担比率（分子）の構造'!K$50</f>
        <v>2901</v>
      </c>
      <c r="K58" s="156"/>
      <c r="L58" s="156"/>
      <c r="M58" s="156">
        <f>'将来負担比率（分子）の構造'!L$50</f>
        <v>3137</v>
      </c>
      <c r="N58" s="156"/>
      <c r="O58" s="156"/>
      <c r="P58" s="156">
        <f>'将来負担比率（分子）の構造'!M$50</f>
        <v>3010</v>
      </c>
    </row>
    <row r="59" spans="1:16">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c r="A62" s="156" t="s">
        <v>29</v>
      </c>
      <c r="B62" s="156">
        <f>'将来負担比率（分子）の構造'!I$45</f>
        <v>981</v>
      </c>
      <c r="C62" s="156"/>
      <c r="D62" s="156"/>
      <c r="E62" s="156">
        <f>'将来負担比率（分子）の構造'!J$45</f>
        <v>897</v>
      </c>
      <c r="F62" s="156"/>
      <c r="G62" s="156"/>
      <c r="H62" s="156">
        <f>'将来負担比率（分子）の構造'!K$45</f>
        <v>810</v>
      </c>
      <c r="I62" s="156"/>
      <c r="J62" s="156"/>
      <c r="K62" s="156">
        <f>'将来負担比率（分子）の構造'!L$45</f>
        <v>740</v>
      </c>
      <c r="L62" s="156"/>
      <c r="M62" s="156"/>
      <c r="N62" s="156">
        <f>'将来負担比率（分子）の構造'!M$45</f>
        <v>685</v>
      </c>
      <c r="O62" s="156"/>
      <c r="P62" s="156"/>
    </row>
    <row r="63" spans="1:16">
      <c r="A63" s="156" t="s">
        <v>28</v>
      </c>
      <c r="B63" s="156">
        <f>'将来負担比率（分子）の構造'!I$44</f>
        <v>829</v>
      </c>
      <c r="C63" s="156"/>
      <c r="D63" s="156"/>
      <c r="E63" s="156">
        <f>'将来負担比率（分子）の構造'!J$44</f>
        <v>976</v>
      </c>
      <c r="F63" s="156"/>
      <c r="G63" s="156"/>
      <c r="H63" s="156">
        <f>'将来負担比率（分子）の構造'!K$44</f>
        <v>1019</v>
      </c>
      <c r="I63" s="156"/>
      <c r="J63" s="156"/>
      <c r="K63" s="156">
        <f>'将来負担比率（分子）の構造'!L$44</f>
        <v>977</v>
      </c>
      <c r="L63" s="156"/>
      <c r="M63" s="156"/>
      <c r="N63" s="156">
        <f>'将来負担比率（分子）の構造'!M$44</f>
        <v>903</v>
      </c>
      <c r="O63" s="156"/>
      <c r="P63" s="156"/>
    </row>
    <row r="64" spans="1:16">
      <c r="A64" s="156" t="s">
        <v>27</v>
      </c>
      <c r="B64" s="156">
        <f>'将来負担比率（分子）の構造'!I$43</f>
        <v>1439</v>
      </c>
      <c r="C64" s="156"/>
      <c r="D64" s="156"/>
      <c r="E64" s="156">
        <f>'将来負担比率（分子）の構造'!J$43</f>
        <v>1197</v>
      </c>
      <c r="F64" s="156"/>
      <c r="G64" s="156"/>
      <c r="H64" s="156">
        <f>'将来負担比率（分子）の構造'!K$43</f>
        <v>1305</v>
      </c>
      <c r="I64" s="156"/>
      <c r="J64" s="156"/>
      <c r="K64" s="156">
        <f>'将来負担比率（分子）の構造'!L$43</f>
        <v>1370</v>
      </c>
      <c r="L64" s="156"/>
      <c r="M64" s="156"/>
      <c r="N64" s="156">
        <f>'将来負担比率（分子）の構造'!M$43</f>
        <v>1343</v>
      </c>
      <c r="O64" s="156"/>
      <c r="P64" s="156"/>
    </row>
    <row r="65" spans="1:16">
      <c r="A65" s="156" t="s">
        <v>26</v>
      </c>
      <c r="B65" s="156">
        <f>'将来負担比率（分子）の構造'!I$42</f>
        <v>370</v>
      </c>
      <c r="C65" s="156"/>
      <c r="D65" s="156"/>
      <c r="E65" s="156">
        <f>'将来負担比率（分子）の構造'!J$42</f>
        <v>424</v>
      </c>
      <c r="F65" s="156"/>
      <c r="G65" s="156"/>
      <c r="H65" s="156">
        <f>'将来負担比率（分子）の構造'!K$42</f>
        <v>388</v>
      </c>
      <c r="I65" s="156"/>
      <c r="J65" s="156"/>
      <c r="K65" s="156">
        <f>'将来負担比率（分子）の構造'!L$42</f>
        <v>352</v>
      </c>
      <c r="L65" s="156"/>
      <c r="M65" s="156"/>
      <c r="N65" s="156">
        <f>'将来負担比率（分子）の構造'!M$42</f>
        <v>264</v>
      </c>
      <c r="O65" s="156"/>
      <c r="P65" s="156"/>
    </row>
    <row r="66" spans="1:16">
      <c r="A66" s="156" t="s">
        <v>25</v>
      </c>
      <c r="B66" s="156">
        <f>'将来負担比率（分子）の構造'!I$41</f>
        <v>4334</v>
      </c>
      <c r="C66" s="156"/>
      <c r="D66" s="156"/>
      <c r="E66" s="156">
        <f>'将来負担比率（分子）の構造'!J$41</f>
        <v>4171</v>
      </c>
      <c r="F66" s="156"/>
      <c r="G66" s="156"/>
      <c r="H66" s="156">
        <f>'将来負担比率（分子）の構造'!K$41</f>
        <v>4291</v>
      </c>
      <c r="I66" s="156"/>
      <c r="J66" s="156"/>
      <c r="K66" s="156">
        <f>'将来負担比率（分子）の構造'!L$41</f>
        <v>4497</v>
      </c>
      <c r="L66" s="156"/>
      <c r="M66" s="156"/>
      <c r="N66" s="156">
        <f>'将来負担比率（分子）の構造'!M$41</f>
        <v>4424</v>
      </c>
      <c r="O66" s="156"/>
      <c r="P66" s="156"/>
    </row>
    <row r="67" spans="1:16">
      <c r="A67" s="156" t="s">
        <v>69</v>
      </c>
      <c r="B67" s="156" t="e">
        <f>NA()</f>
        <v>#N/A</v>
      </c>
      <c r="C67" s="156">
        <f>IF(ISNUMBER('将来負担比率（分子）の構造'!I$53), IF('将来負担比率（分子）の構造'!I$53 &lt; 0, 0, '将来負担比率（分子）の構造'!I$53), NA())</f>
        <v>596</v>
      </c>
      <c r="D67" s="156" t="e">
        <f>NA()</f>
        <v>#N/A</v>
      </c>
      <c r="E67" s="156" t="e">
        <f>NA()</f>
        <v>#N/A</v>
      </c>
      <c r="F67" s="156">
        <f>IF(ISNUMBER('将来負担比率（分子）の構造'!J$53), IF('将来負担比率（分子）の構造'!J$53 &lt; 0, 0, '将来負担比率（分子）の構造'!J$53), NA())</f>
        <v>360</v>
      </c>
      <c r="G67" s="156" t="e">
        <f>NA()</f>
        <v>#N/A</v>
      </c>
      <c r="H67" s="156" t="e">
        <f>NA()</f>
        <v>#N/A</v>
      </c>
      <c r="I67" s="156">
        <f>IF(ISNUMBER('将来負担比率（分子）の構造'!K$53), IF('将来負担比率（分子）の構造'!K$53 &lt; 0, 0, '将来負担比率（分子）の構造'!K$53), NA())</f>
        <v>502</v>
      </c>
      <c r="J67" s="156" t="e">
        <f>NA()</f>
        <v>#N/A</v>
      </c>
      <c r="K67" s="156" t="e">
        <f>NA()</f>
        <v>#N/A</v>
      </c>
      <c r="L67" s="156">
        <f>IF(ISNUMBER('将来負担比率（分子）の構造'!L$53), IF('将来負担比率（分子）の構造'!L$53 &lt; 0, 0, '将来負担比率（分子）の構造'!L$53), NA())</f>
        <v>316</v>
      </c>
      <c r="M67" s="156" t="e">
        <f>NA()</f>
        <v>#N/A</v>
      </c>
      <c r="N67" s="156" t="e">
        <f>NA()</f>
        <v>#N/A</v>
      </c>
      <c r="O67" s="156">
        <f>IF(ISNUMBER('将来負担比率（分子）の構造'!M$53), IF('将来負担比率（分子）の構造'!M$53 &lt; 0, 0, '将来負担比率（分子）の構造'!M$53), NA())</f>
        <v>226</v>
      </c>
      <c r="P67" s="156" t="e">
        <f>NA()</f>
        <v>#N/A</v>
      </c>
    </row>
    <row r="70" spans="1:16">
      <c r="A70" s="158" t="s">
        <v>70</v>
      </c>
      <c r="B70" s="158"/>
      <c r="C70" s="158"/>
      <c r="D70" s="158"/>
      <c r="E70" s="158"/>
      <c r="F70" s="158"/>
    </row>
    <row r="71" spans="1:16">
      <c r="A71" s="159"/>
      <c r="B71" s="159" t="str">
        <f>基金残高に係る経年分析!F54</f>
        <v>H27</v>
      </c>
      <c r="C71" s="159" t="str">
        <f>基金残高に係る経年分析!G54</f>
        <v>H28</v>
      </c>
      <c r="D71" s="159" t="str">
        <f>基金残高に係る経年分析!H54</f>
        <v>H29</v>
      </c>
    </row>
    <row r="72" spans="1:16">
      <c r="A72" s="159" t="s">
        <v>71</v>
      </c>
      <c r="B72" s="160">
        <f>基金残高に係る経年分析!F55</f>
        <v>918</v>
      </c>
      <c r="C72" s="160">
        <f>基金残高に係る経年分析!G55</f>
        <v>984</v>
      </c>
      <c r="D72" s="160">
        <f>基金残高に係る経年分析!H55</f>
        <v>944</v>
      </c>
    </row>
    <row r="73" spans="1:16">
      <c r="A73" s="159" t="s">
        <v>72</v>
      </c>
      <c r="B73" s="160">
        <f>基金残高に係る経年分析!F56</f>
        <v>134</v>
      </c>
      <c r="C73" s="160">
        <f>基金残高に係る経年分析!G56</f>
        <v>134</v>
      </c>
      <c r="D73" s="160">
        <f>基金残高に係る経年分析!H56</f>
        <v>134</v>
      </c>
    </row>
    <row r="74" spans="1:16">
      <c r="A74" s="159" t="s">
        <v>73</v>
      </c>
      <c r="B74" s="160">
        <f>基金残高に係る経年分析!F57</f>
        <v>2462</v>
      </c>
      <c r="C74" s="160">
        <f>基金残高に係る経年分析!G57</f>
        <v>1864</v>
      </c>
      <c r="D74" s="160">
        <f>基金残高に係る経年分析!H57</f>
        <v>1860</v>
      </c>
    </row>
  </sheetData>
  <sheetProtection algorithmName="SHA-512" hashValue="R1BbSFdE2tnkRCNQj6CpSGVWA2kPuMbOgabqBCZd5BO+cFyq+0qsyAd4XHQP6VObhXtXhkr0e2MmEBff+1EdFw==" saltValue="2Abv5saGsGnsGdVyG3W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18" sqref="B18:Q18"/>
    </sheetView>
  </sheetViews>
  <sheetFormatPr defaultColWidth="0" defaultRowHeight="11.25" customHeight="1" zeroHeight="1"/>
  <cols>
    <col min="1" max="95" width="1.625" style="201" customWidth="1"/>
    <col min="96" max="133" width="1.625" style="217" customWidth="1"/>
    <col min="134" max="143" width="1.625" style="201" customWidth="1"/>
    <col min="144" max="16384" width="0" style="201" hidden="1"/>
  </cols>
  <sheetData>
    <row r="1" spans="2:143" ht="22.5" customHeight="1" thickBot="1">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203</v>
      </c>
      <c r="DI1" s="636"/>
      <c r="DJ1" s="636"/>
      <c r="DK1" s="636"/>
      <c r="DL1" s="636"/>
      <c r="DM1" s="636"/>
      <c r="DN1" s="637"/>
      <c r="DO1" s="201"/>
      <c r="DP1" s="635" t="s">
        <v>204</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c r="B2" s="202" t="s">
        <v>205</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c r="B5" s="645" t="s">
        <v>216</v>
      </c>
      <c r="C5" s="646"/>
      <c r="D5" s="646"/>
      <c r="E5" s="646"/>
      <c r="F5" s="646"/>
      <c r="G5" s="646"/>
      <c r="H5" s="646"/>
      <c r="I5" s="646"/>
      <c r="J5" s="646"/>
      <c r="K5" s="646"/>
      <c r="L5" s="646"/>
      <c r="M5" s="646"/>
      <c r="N5" s="646"/>
      <c r="O5" s="646"/>
      <c r="P5" s="646"/>
      <c r="Q5" s="647"/>
      <c r="R5" s="648">
        <v>1295822</v>
      </c>
      <c r="S5" s="649"/>
      <c r="T5" s="649"/>
      <c r="U5" s="649"/>
      <c r="V5" s="649"/>
      <c r="W5" s="649"/>
      <c r="X5" s="649"/>
      <c r="Y5" s="650"/>
      <c r="Z5" s="651">
        <v>22.9</v>
      </c>
      <c r="AA5" s="651"/>
      <c r="AB5" s="651"/>
      <c r="AC5" s="651"/>
      <c r="AD5" s="652">
        <v>1295822</v>
      </c>
      <c r="AE5" s="652"/>
      <c r="AF5" s="652"/>
      <c r="AG5" s="652"/>
      <c r="AH5" s="652"/>
      <c r="AI5" s="652"/>
      <c r="AJ5" s="652"/>
      <c r="AK5" s="652"/>
      <c r="AL5" s="653">
        <v>40.299999999999997</v>
      </c>
      <c r="AM5" s="654"/>
      <c r="AN5" s="654"/>
      <c r="AO5" s="655"/>
      <c r="AP5" s="645" t="s">
        <v>217</v>
      </c>
      <c r="AQ5" s="646"/>
      <c r="AR5" s="646"/>
      <c r="AS5" s="646"/>
      <c r="AT5" s="646"/>
      <c r="AU5" s="646"/>
      <c r="AV5" s="646"/>
      <c r="AW5" s="646"/>
      <c r="AX5" s="646"/>
      <c r="AY5" s="646"/>
      <c r="AZ5" s="646"/>
      <c r="BA5" s="646"/>
      <c r="BB5" s="646"/>
      <c r="BC5" s="646"/>
      <c r="BD5" s="646"/>
      <c r="BE5" s="646"/>
      <c r="BF5" s="647"/>
      <c r="BG5" s="659">
        <v>1295822</v>
      </c>
      <c r="BH5" s="660"/>
      <c r="BI5" s="660"/>
      <c r="BJ5" s="660"/>
      <c r="BK5" s="660"/>
      <c r="BL5" s="660"/>
      <c r="BM5" s="660"/>
      <c r="BN5" s="661"/>
      <c r="BO5" s="662">
        <v>100</v>
      </c>
      <c r="BP5" s="662"/>
      <c r="BQ5" s="662"/>
      <c r="BR5" s="662"/>
      <c r="BS5" s="663" t="s">
        <v>121</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69432</v>
      </c>
      <c r="S6" s="660"/>
      <c r="T6" s="660"/>
      <c r="U6" s="660"/>
      <c r="V6" s="660"/>
      <c r="W6" s="660"/>
      <c r="X6" s="660"/>
      <c r="Y6" s="661"/>
      <c r="Z6" s="662">
        <v>1.2</v>
      </c>
      <c r="AA6" s="662"/>
      <c r="AB6" s="662"/>
      <c r="AC6" s="662"/>
      <c r="AD6" s="663">
        <v>69432</v>
      </c>
      <c r="AE6" s="663"/>
      <c r="AF6" s="663"/>
      <c r="AG6" s="663"/>
      <c r="AH6" s="663"/>
      <c r="AI6" s="663"/>
      <c r="AJ6" s="663"/>
      <c r="AK6" s="663"/>
      <c r="AL6" s="664">
        <v>2.2000000000000002</v>
      </c>
      <c r="AM6" s="665"/>
      <c r="AN6" s="665"/>
      <c r="AO6" s="666"/>
      <c r="AP6" s="656" t="s">
        <v>222</v>
      </c>
      <c r="AQ6" s="657"/>
      <c r="AR6" s="657"/>
      <c r="AS6" s="657"/>
      <c r="AT6" s="657"/>
      <c r="AU6" s="657"/>
      <c r="AV6" s="657"/>
      <c r="AW6" s="657"/>
      <c r="AX6" s="657"/>
      <c r="AY6" s="657"/>
      <c r="AZ6" s="657"/>
      <c r="BA6" s="657"/>
      <c r="BB6" s="657"/>
      <c r="BC6" s="657"/>
      <c r="BD6" s="657"/>
      <c r="BE6" s="657"/>
      <c r="BF6" s="658"/>
      <c r="BG6" s="659">
        <v>1295822</v>
      </c>
      <c r="BH6" s="660"/>
      <c r="BI6" s="660"/>
      <c r="BJ6" s="660"/>
      <c r="BK6" s="660"/>
      <c r="BL6" s="660"/>
      <c r="BM6" s="660"/>
      <c r="BN6" s="661"/>
      <c r="BO6" s="662">
        <v>100</v>
      </c>
      <c r="BP6" s="662"/>
      <c r="BQ6" s="662"/>
      <c r="BR6" s="662"/>
      <c r="BS6" s="663" t="s">
        <v>165</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74598</v>
      </c>
      <c r="CS6" s="660"/>
      <c r="CT6" s="660"/>
      <c r="CU6" s="660"/>
      <c r="CV6" s="660"/>
      <c r="CW6" s="660"/>
      <c r="CX6" s="660"/>
      <c r="CY6" s="661"/>
      <c r="CZ6" s="653">
        <v>1.4</v>
      </c>
      <c r="DA6" s="654"/>
      <c r="DB6" s="654"/>
      <c r="DC6" s="673"/>
      <c r="DD6" s="668" t="s">
        <v>121</v>
      </c>
      <c r="DE6" s="660"/>
      <c r="DF6" s="660"/>
      <c r="DG6" s="660"/>
      <c r="DH6" s="660"/>
      <c r="DI6" s="660"/>
      <c r="DJ6" s="660"/>
      <c r="DK6" s="660"/>
      <c r="DL6" s="660"/>
      <c r="DM6" s="660"/>
      <c r="DN6" s="660"/>
      <c r="DO6" s="660"/>
      <c r="DP6" s="661"/>
      <c r="DQ6" s="668">
        <v>74598</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1951</v>
      </c>
      <c r="S7" s="660"/>
      <c r="T7" s="660"/>
      <c r="U7" s="660"/>
      <c r="V7" s="660"/>
      <c r="W7" s="660"/>
      <c r="X7" s="660"/>
      <c r="Y7" s="661"/>
      <c r="Z7" s="662">
        <v>0</v>
      </c>
      <c r="AA7" s="662"/>
      <c r="AB7" s="662"/>
      <c r="AC7" s="662"/>
      <c r="AD7" s="663">
        <v>1951</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550861</v>
      </c>
      <c r="BH7" s="660"/>
      <c r="BI7" s="660"/>
      <c r="BJ7" s="660"/>
      <c r="BK7" s="660"/>
      <c r="BL7" s="660"/>
      <c r="BM7" s="660"/>
      <c r="BN7" s="661"/>
      <c r="BO7" s="662">
        <v>42.5</v>
      </c>
      <c r="BP7" s="662"/>
      <c r="BQ7" s="662"/>
      <c r="BR7" s="662"/>
      <c r="BS7" s="663" t="s">
        <v>121</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841978</v>
      </c>
      <c r="CS7" s="660"/>
      <c r="CT7" s="660"/>
      <c r="CU7" s="660"/>
      <c r="CV7" s="660"/>
      <c r="CW7" s="660"/>
      <c r="CX7" s="660"/>
      <c r="CY7" s="661"/>
      <c r="CZ7" s="662">
        <v>15.6</v>
      </c>
      <c r="DA7" s="662"/>
      <c r="DB7" s="662"/>
      <c r="DC7" s="662"/>
      <c r="DD7" s="668">
        <v>54252</v>
      </c>
      <c r="DE7" s="660"/>
      <c r="DF7" s="660"/>
      <c r="DG7" s="660"/>
      <c r="DH7" s="660"/>
      <c r="DI7" s="660"/>
      <c r="DJ7" s="660"/>
      <c r="DK7" s="660"/>
      <c r="DL7" s="660"/>
      <c r="DM7" s="660"/>
      <c r="DN7" s="660"/>
      <c r="DO7" s="660"/>
      <c r="DP7" s="661"/>
      <c r="DQ7" s="668">
        <v>612436</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4158</v>
      </c>
      <c r="S8" s="660"/>
      <c r="T8" s="660"/>
      <c r="U8" s="660"/>
      <c r="V8" s="660"/>
      <c r="W8" s="660"/>
      <c r="X8" s="660"/>
      <c r="Y8" s="661"/>
      <c r="Z8" s="662">
        <v>0.1</v>
      </c>
      <c r="AA8" s="662"/>
      <c r="AB8" s="662"/>
      <c r="AC8" s="662"/>
      <c r="AD8" s="663">
        <v>4158</v>
      </c>
      <c r="AE8" s="663"/>
      <c r="AF8" s="663"/>
      <c r="AG8" s="663"/>
      <c r="AH8" s="663"/>
      <c r="AI8" s="663"/>
      <c r="AJ8" s="663"/>
      <c r="AK8" s="663"/>
      <c r="AL8" s="664">
        <v>0.1</v>
      </c>
      <c r="AM8" s="665"/>
      <c r="AN8" s="665"/>
      <c r="AO8" s="666"/>
      <c r="AP8" s="656" t="s">
        <v>228</v>
      </c>
      <c r="AQ8" s="657"/>
      <c r="AR8" s="657"/>
      <c r="AS8" s="657"/>
      <c r="AT8" s="657"/>
      <c r="AU8" s="657"/>
      <c r="AV8" s="657"/>
      <c r="AW8" s="657"/>
      <c r="AX8" s="657"/>
      <c r="AY8" s="657"/>
      <c r="AZ8" s="657"/>
      <c r="BA8" s="657"/>
      <c r="BB8" s="657"/>
      <c r="BC8" s="657"/>
      <c r="BD8" s="657"/>
      <c r="BE8" s="657"/>
      <c r="BF8" s="658"/>
      <c r="BG8" s="659">
        <v>17823</v>
      </c>
      <c r="BH8" s="660"/>
      <c r="BI8" s="660"/>
      <c r="BJ8" s="660"/>
      <c r="BK8" s="660"/>
      <c r="BL8" s="660"/>
      <c r="BM8" s="660"/>
      <c r="BN8" s="661"/>
      <c r="BO8" s="662">
        <v>1.4</v>
      </c>
      <c r="BP8" s="662"/>
      <c r="BQ8" s="662"/>
      <c r="BR8" s="662"/>
      <c r="BS8" s="668" t="s">
        <v>165</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1341509</v>
      </c>
      <c r="CS8" s="660"/>
      <c r="CT8" s="660"/>
      <c r="CU8" s="660"/>
      <c r="CV8" s="660"/>
      <c r="CW8" s="660"/>
      <c r="CX8" s="660"/>
      <c r="CY8" s="661"/>
      <c r="CZ8" s="662">
        <v>24.9</v>
      </c>
      <c r="DA8" s="662"/>
      <c r="DB8" s="662"/>
      <c r="DC8" s="662"/>
      <c r="DD8" s="668">
        <v>14217</v>
      </c>
      <c r="DE8" s="660"/>
      <c r="DF8" s="660"/>
      <c r="DG8" s="660"/>
      <c r="DH8" s="660"/>
      <c r="DI8" s="660"/>
      <c r="DJ8" s="660"/>
      <c r="DK8" s="660"/>
      <c r="DL8" s="660"/>
      <c r="DM8" s="660"/>
      <c r="DN8" s="660"/>
      <c r="DO8" s="660"/>
      <c r="DP8" s="661"/>
      <c r="DQ8" s="668">
        <v>831674</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3920</v>
      </c>
      <c r="S9" s="660"/>
      <c r="T9" s="660"/>
      <c r="U9" s="660"/>
      <c r="V9" s="660"/>
      <c r="W9" s="660"/>
      <c r="X9" s="660"/>
      <c r="Y9" s="661"/>
      <c r="Z9" s="662">
        <v>0.1</v>
      </c>
      <c r="AA9" s="662"/>
      <c r="AB9" s="662"/>
      <c r="AC9" s="662"/>
      <c r="AD9" s="663">
        <v>3920</v>
      </c>
      <c r="AE9" s="663"/>
      <c r="AF9" s="663"/>
      <c r="AG9" s="663"/>
      <c r="AH9" s="663"/>
      <c r="AI9" s="663"/>
      <c r="AJ9" s="663"/>
      <c r="AK9" s="663"/>
      <c r="AL9" s="664">
        <v>0.1</v>
      </c>
      <c r="AM9" s="665"/>
      <c r="AN9" s="665"/>
      <c r="AO9" s="666"/>
      <c r="AP9" s="656" t="s">
        <v>231</v>
      </c>
      <c r="AQ9" s="657"/>
      <c r="AR9" s="657"/>
      <c r="AS9" s="657"/>
      <c r="AT9" s="657"/>
      <c r="AU9" s="657"/>
      <c r="AV9" s="657"/>
      <c r="AW9" s="657"/>
      <c r="AX9" s="657"/>
      <c r="AY9" s="657"/>
      <c r="AZ9" s="657"/>
      <c r="BA9" s="657"/>
      <c r="BB9" s="657"/>
      <c r="BC9" s="657"/>
      <c r="BD9" s="657"/>
      <c r="BE9" s="657"/>
      <c r="BF9" s="658"/>
      <c r="BG9" s="659">
        <v>455164</v>
      </c>
      <c r="BH9" s="660"/>
      <c r="BI9" s="660"/>
      <c r="BJ9" s="660"/>
      <c r="BK9" s="660"/>
      <c r="BL9" s="660"/>
      <c r="BM9" s="660"/>
      <c r="BN9" s="661"/>
      <c r="BO9" s="662">
        <v>35.1</v>
      </c>
      <c r="BP9" s="662"/>
      <c r="BQ9" s="662"/>
      <c r="BR9" s="662"/>
      <c r="BS9" s="668" t="s">
        <v>165</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366958</v>
      </c>
      <c r="CS9" s="660"/>
      <c r="CT9" s="660"/>
      <c r="CU9" s="660"/>
      <c r="CV9" s="660"/>
      <c r="CW9" s="660"/>
      <c r="CX9" s="660"/>
      <c r="CY9" s="661"/>
      <c r="CZ9" s="662">
        <v>6.8</v>
      </c>
      <c r="DA9" s="662"/>
      <c r="DB9" s="662"/>
      <c r="DC9" s="662"/>
      <c r="DD9" s="668">
        <v>9789</v>
      </c>
      <c r="DE9" s="660"/>
      <c r="DF9" s="660"/>
      <c r="DG9" s="660"/>
      <c r="DH9" s="660"/>
      <c r="DI9" s="660"/>
      <c r="DJ9" s="660"/>
      <c r="DK9" s="660"/>
      <c r="DL9" s="660"/>
      <c r="DM9" s="660"/>
      <c r="DN9" s="660"/>
      <c r="DO9" s="660"/>
      <c r="DP9" s="661"/>
      <c r="DQ9" s="668">
        <v>331681</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165</v>
      </c>
      <c r="S10" s="660"/>
      <c r="T10" s="660"/>
      <c r="U10" s="660"/>
      <c r="V10" s="660"/>
      <c r="W10" s="660"/>
      <c r="X10" s="660"/>
      <c r="Y10" s="661"/>
      <c r="Z10" s="662" t="s">
        <v>121</v>
      </c>
      <c r="AA10" s="662"/>
      <c r="AB10" s="662"/>
      <c r="AC10" s="662"/>
      <c r="AD10" s="663" t="s">
        <v>165</v>
      </c>
      <c r="AE10" s="663"/>
      <c r="AF10" s="663"/>
      <c r="AG10" s="663"/>
      <c r="AH10" s="663"/>
      <c r="AI10" s="663"/>
      <c r="AJ10" s="663"/>
      <c r="AK10" s="663"/>
      <c r="AL10" s="664" t="s">
        <v>165</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27088</v>
      </c>
      <c r="BH10" s="660"/>
      <c r="BI10" s="660"/>
      <c r="BJ10" s="660"/>
      <c r="BK10" s="660"/>
      <c r="BL10" s="660"/>
      <c r="BM10" s="660"/>
      <c r="BN10" s="661"/>
      <c r="BO10" s="662">
        <v>2.1</v>
      </c>
      <c r="BP10" s="662"/>
      <c r="BQ10" s="662"/>
      <c r="BR10" s="662"/>
      <c r="BS10" s="668" t="s">
        <v>121</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t="s">
        <v>165</v>
      </c>
      <c r="CS10" s="660"/>
      <c r="CT10" s="660"/>
      <c r="CU10" s="660"/>
      <c r="CV10" s="660"/>
      <c r="CW10" s="660"/>
      <c r="CX10" s="660"/>
      <c r="CY10" s="661"/>
      <c r="CZ10" s="662" t="s">
        <v>121</v>
      </c>
      <c r="DA10" s="662"/>
      <c r="DB10" s="662"/>
      <c r="DC10" s="662"/>
      <c r="DD10" s="668" t="s">
        <v>165</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165</v>
      </c>
      <c r="AA11" s="662"/>
      <c r="AB11" s="662"/>
      <c r="AC11" s="662"/>
      <c r="AD11" s="663" t="s">
        <v>165</v>
      </c>
      <c r="AE11" s="663"/>
      <c r="AF11" s="663"/>
      <c r="AG11" s="663"/>
      <c r="AH11" s="663"/>
      <c r="AI11" s="663"/>
      <c r="AJ11" s="663"/>
      <c r="AK11" s="663"/>
      <c r="AL11" s="664" t="s">
        <v>121</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50786</v>
      </c>
      <c r="BH11" s="660"/>
      <c r="BI11" s="660"/>
      <c r="BJ11" s="660"/>
      <c r="BK11" s="660"/>
      <c r="BL11" s="660"/>
      <c r="BM11" s="660"/>
      <c r="BN11" s="661"/>
      <c r="BO11" s="662">
        <v>3.9</v>
      </c>
      <c r="BP11" s="662"/>
      <c r="BQ11" s="662"/>
      <c r="BR11" s="662"/>
      <c r="BS11" s="668" t="s">
        <v>165</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319978</v>
      </c>
      <c r="CS11" s="660"/>
      <c r="CT11" s="660"/>
      <c r="CU11" s="660"/>
      <c r="CV11" s="660"/>
      <c r="CW11" s="660"/>
      <c r="CX11" s="660"/>
      <c r="CY11" s="661"/>
      <c r="CZ11" s="662">
        <v>5.9</v>
      </c>
      <c r="DA11" s="662"/>
      <c r="DB11" s="662"/>
      <c r="DC11" s="662"/>
      <c r="DD11" s="668">
        <v>142085</v>
      </c>
      <c r="DE11" s="660"/>
      <c r="DF11" s="660"/>
      <c r="DG11" s="660"/>
      <c r="DH11" s="660"/>
      <c r="DI11" s="660"/>
      <c r="DJ11" s="660"/>
      <c r="DK11" s="660"/>
      <c r="DL11" s="660"/>
      <c r="DM11" s="660"/>
      <c r="DN11" s="660"/>
      <c r="DO11" s="660"/>
      <c r="DP11" s="661"/>
      <c r="DQ11" s="668">
        <v>153426</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218728</v>
      </c>
      <c r="S12" s="660"/>
      <c r="T12" s="660"/>
      <c r="U12" s="660"/>
      <c r="V12" s="660"/>
      <c r="W12" s="660"/>
      <c r="X12" s="660"/>
      <c r="Y12" s="661"/>
      <c r="Z12" s="662">
        <v>3.9</v>
      </c>
      <c r="AA12" s="662"/>
      <c r="AB12" s="662"/>
      <c r="AC12" s="662"/>
      <c r="AD12" s="663">
        <v>218728</v>
      </c>
      <c r="AE12" s="663"/>
      <c r="AF12" s="663"/>
      <c r="AG12" s="663"/>
      <c r="AH12" s="663"/>
      <c r="AI12" s="663"/>
      <c r="AJ12" s="663"/>
      <c r="AK12" s="663"/>
      <c r="AL12" s="664">
        <v>6.8</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636804</v>
      </c>
      <c r="BH12" s="660"/>
      <c r="BI12" s="660"/>
      <c r="BJ12" s="660"/>
      <c r="BK12" s="660"/>
      <c r="BL12" s="660"/>
      <c r="BM12" s="660"/>
      <c r="BN12" s="661"/>
      <c r="BO12" s="662">
        <v>49.1</v>
      </c>
      <c r="BP12" s="662"/>
      <c r="BQ12" s="662"/>
      <c r="BR12" s="662"/>
      <c r="BS12" s="668" t="s">
        <v>121</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107046</v>
      </c>
      <c r="CS12" s="660"/>
      <c r="CT12" s="660"/>
      <c r="CU12" s="660"/>
      <c r="CV12" s="660"/>
      <c r="CW12" s="660"/>
      <c r="CX12" s="660"/>
      <c r="CY12" s="661"/>
      <c r="CZ12" s="662">
        <v>2</v>
      </c>
      <c r="DA12" s="662"/>
      <c r="DB12" s="662"/>
      <c r="DC12" s="662"/>
      <c r="DD12" s="668">
        <v>14400</v>
      </c>
      <c r="DE12" s="660"/>
      <c r="DF12" s="660"/>
      <c r="DG12" s="660"/>
      <c r="DH12" s="660"/>
      <c r="DI12" s="660"/>
      <c r="DJ12" s="660"/>
      <c r="DK12" s="660"/>
      <c r="DL12" s="660"/>
      <c r="DM12" s="660"/>
      <c r="DN12" s="660"/>
      <c r="DO12" s="660"/>
      <c r="DP12" s="661"/>
      <c r="DQ12" s="668">
        <v>66538</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165</v>
      </c>
      <c r="S13" s="660"/>
      <c r="T13" s="660"/>
      <c r="U13" s="660"/>
      <c r="V13" s="660"/>
      <c r="W13" s="660"/>
      <c r="X13" s="660"/>
      <c r="Y13" s="661"/>
      <c r="Z13" s="662" t="s">
        <v>165</v>
      </c>
      <c r="AA13" s="662"/>
      <c r="AB13" s="662"/>
      <c r="AC13" s="662"/>
      <c r="AD13" s="663" t="s">
        <v>165</v>
      </c>
      <c r="AE13" s="663"/>
      <c r="AF13" s="663"/>
      <c r="AG13" s="663"/>
      <c r="AH13" s="663"/>
      <c r="AI13" s="663"/>
      <c r="AJ13" s="663"/>
      <c r="AK13" s="663"/>
      <c r="AL13" s="664" t="s">
        <v>165</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636285</v>
      </c>
      <c r="BH13" s="660"/>
      <c r="BI13" s="660"/>
      <c r="BJ13" s="660"/>
      <c r="BK13" s="660"/>
      <c r="BL13" s="660"/>
      <c r="BM13" s="660"/>
      <c r="BN13" s="661"/>
      <c r="BO13" s="662">
        <v>49.1</v>
      </c>
      <c r="BP13" s="662"/>
      <c r="BQ13" s="662"/>
      <c r="BR13" s="662"/>
      <c r="BS13" s="668" t="s">
        <v>121</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479167</v>
      </c>
      <c r="CS13" s="660"/>
      <c r="CT13" s="660"/>
      <c r="CU13" s="660"/>
      <c r="CV13" s="660"/>
      <c r="CW13" s="660"/>
      <c r="CX13" s="660"/>
      <c r="CY13" s="661"/>
      <c r="CZ13" s="662">
        <v>8.9</v>
      </c>
      <c r="DA13" s="662"/>
      <c r="DB13" s="662"/>
      <c r="DC13" s="662"/>
      <c r="DD13" s="668">
        <v>95861</v>
      </c>
      <c r="DE13" s="660"/>
      <c r="DF13" s="660"/>
      <c r="DG13" s="660"/>
      <c r="DH13" s="660"/>
      <c r="DI13" s="660"/>
      <c r="DJ13" s="660"/>
      <c r="DK13" s="660"/>
      <c r="DL13" s="660"/>
      <c r="DM13" s="660"/>
      <c r="DN13" s="660"/>
      <c r="DO13" s="660"/>
      <c r="DP13" s="661"/>
      <c r="DQ13" s="668">
        <v>382531</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165</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40234</v>
      </c>
      <c r="BH14" s="660"/>
      <c r="BI14" s="660"/>
      <c r="BJ14" s="660"/>
      <c r="BK14" s="660"/>
      <c r="BL14" s="660"/>
      <c r="BM14" s="660"/>
      <c r="BN14" s="661"/>
      <c r="BO14" s="662">
        <v>3.1</v>
      </c>
      <c r="BP14" s="662"/>
      <c r="BQ14" s="662"/>
      <c r="BR14" s="662"/>
      <c r="BS14" s="668" t="s">
        <v>165</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280713</v>
      </c>
      <c r="CS14" s="660"/>
      <c r="CT14" s="660"/>
      <c r="CU14" s="660"/>
      <c r="CV14" s="660"/>
      <c r="CW14" s="660"/>
      <c r="CX14" s="660"/>
      <c r="CY14" s="661"/>
      <c r="CZ14" s="662">
        <v>5.2</v>
      </c>
      <c r="DA14" s="662"/>
      <c r="DB14" s="662"/>
      <c r="DC14" s="662"/>
      <c r="DD14" s="668">
        <v>34207</v>
      </c>
      <c r="DE14" s="660"/>
      <c r="DF14" s="660"/>
      <c r="DG14" s="660"/>
      <c r="DH14" s="660"/>
      <c r="DI14" s="660"/>
      <c r="DJ14" s="660"/>
      <c r="DK14" s="660"/>
      <c r="DL14" s="660"/>
      <c r="DM14" s="660"/>
      <c r="DN14" s="660"/>
      <c r="DO14" s="660"/>
      <c r="DP14" s="661"/>
      <c r="DQ14" s="668">
        <v>245070</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16576</v>
      </c>
      <c r="S15" s="660"/>
      <c r="T15" s="660"/>
      <c r="U15" s="660"/>
      <c r="V15" s="660"/>
      <c r="W15" s="660"/>
      <c r="X15" s="660"/>
      <c r="Y15" s="661"/>
      <c r="Z15" s="662">
        <v>0.3</v>
      </c>
      <c r="AA15" s="662"/>
      <c r="AB15" s="662"/>
      <c r="AC15" s="662"/>
      <c r="AD15" s="663">
        <v>16576</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67923</v>
      </c>
      <c r="BH15" s="660"/>
      <c r="BI15" s="660"/>
      <c r="BJ15" s="660"/>
      <c r="BK15" s="660"/>
      <c r="BL15" s="660"/>
      <c r="BM15" s="660"/>
      <c r="BN15" s="661"/>
      <c r="BO15" s="662">
        <v>5.2</v>
      </c>
      <c r="BP15" s="662"/>
      <c r="BQ15" s="662"/>
      <c r="BR15" s="662"/>
      <c r="BS15" s="668" t="s">
        <v>165</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894275</v>
      </c>
      <c r="CS15" s="660"/>
      <c r="CT15" s="660"/>
      <c r="CU15" s="660"/>
      <c r="CV15" s="660"/>
      <c r="CW15" s="660"/>
      <c r="CX15" s="660"/>
      <c r="CY15" s="661"/>
      <c r="CZ15" s="662">
        <v>16.600000000000001</v>
      </c>
      <c r="DA15" s="662"/>
      <c r="DB15" s="662"/>
      <c r="DC15" s="662"/>
      <c r="DD15" s="668">
        <v>225252</v>
      </c>
      <c r="DE15" s="660"/>
      <c r="DF15" s="660"/>
      <c r="DG15" s="660"/>
      <c r="DH15" s="660"/>
      <c r="DI15" s="660"/>
      <c r="DJ15" s="660"/>
      <c r="DK15" s="660"/>
      <c r="DL15" s="660"/>
      <c r="DM15" s="660"/>
      <c r="DN15" s="660"/>
      <c r="DO15" s="660"/>
      <c r="DP15" s="661"/>
      <c r="DQ15" s="668">
        <v>611860</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165</v>
      </c>
      <c r="AA16" s="662"/>
      <c r="AB16" s="662"/>
      <c r="AC16" s="662"/>
      <c r="AD16" s="663" t="s">
        <v>165</v>
      </c>
      <c r="AE16" s="663"/>
      <c r="AF16" s="663"/>
      <c r="AG16" s="663"/>
      <c r="AH16" s="663"/>
      <c r="AI16" s="663"/>
      <c r="AJ16" s="663"/>
      <c r="AK16" s="663"/>
      <c r="AL16" s="664" t="s">
        <v>121</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165</v>
      </c>
      <c r="BP16" s="662"/>
      <c r="BQ16" s="662"/>
      <c r="BR16" s="662"/>
      <c r="BS16" s="668" t="s">
        <v>165</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195666</v>
      </c>
      <c r="CS16" s="660"/>
      <c r="CT16" s="660"/>
      <c r="CU16" s="660"/>
      <c r="CV16" s="660"/>
      <c r="CW16" s="660"/>
      <c r="CX16" s="660"/>
      <c r="CY16" s="661"/>
      <c r="CZ16" s="662">
        <v>3.6</v>
      </c>
      <c r="DA16" s="662"/>
      <c r="DB16" s="662"/>
      <c r="DC16" s="662"/>
      <c r="DD16" s="668" t="s">
        <v>121</v>
      </c>
      <c r="DE16" s="660"/>
      <c r="DF16" s="660"/>
      <c r="DG16" s="660"/>
      <c r="DH16" s="660"/>
      <c r="DI16" s="660"/>
      <c r="DJ16" s="660"/>
      <c r="DK16" s="660"/>
      <c r="DL16" s="660"/>
      <c r="DM16" s="660"/>
      <c r="DN16" s="660"/>
      <c r="DO16" s="660"/>
      <c r="DP16" s="661"/>
      <c r="DQ16" s="668">
        <v>30409</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4711</v>
      </c>
      <c r="S17" s="660"/>
      <c r="T17" s="660"/>
      <c r="U17" s="660"/>
      <c r="V17" s="660"/>
      <c r="W17" s="660"/>
      <c r="X17" s="660"/>
      <c r="Y17" s="661"/>
      <c r="Z17" s="662">
        <v>0.1</v>
      </c>
      <c r="AA17" s="662"/>
      <c r="AB17" s="662"/>
      <c r="AC17" s="662"/>
      <c r="AD17" s="663">
        <v>4711</v>
      </c>
      <c r="AE17" s="663"/>
      <c r="AF17" s="663"/>
      <c r="AG17" s="663"/>
      <c r="AH17" s="663"/>
      <c r="AI17" s="663"/>
      <c r="AJ17" s="663"/>
      <c r="AK17" s="663"/>
      <c r="AL17" s="664">
        <v>0.1</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165</v>
      </c>
      <c r="BH17" s="660"/>
      <c r="BI17" s="660"/>
      <c r="BJ17" s="660"/>
      <c r="BK17" s="660"/>
      <c r="BL17" s="660"/>
      <c r="BM17" s="660"/>
      <c r="BN17" s="661"/>
      <c r="BO17" s="662" t="s">
        <v>165</v>
      </c>
      <c r="BP17" s="662"/>
      <c r="BQ17" s="662"/>
      <c r="BR17" s="662"/>
      <c r="BS17" s="668" t="s">
        <v>165</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434822</v>
      </c>
      <c r="CS17" s="660"/>
      <c r="CT17" s="660"/>
      <c r="CU17" s="660"/>
      <c r="CV17" s="660"/>
      <c r="CW17" s="660"/>
      <c r="CX17" s="660"/>
      <c r="CY17" s="661"/>
      <c r="CZ17" s="662">
        <v>8.1</v>
      </c>
      <c r="DA17" s="662"/>
      <c r="DB17" s="662"/>
      <c r="DC17" s="662"/>
      <c r="DD17" s="668" t="s">
        <v>165</v>
      </c>
      <c r="DE17" s="660"/>
      <c r="DF17" s="660"/>
      <c r="DG17" s="660"/>
      <c r="DH17" s="660"/>
      <c r="DI17" s="660"/>
      <c r="DJ17" s="660"/>
      <c r="DK17" s="660"/>
      <c r="DL17" s="660"/>
      <c r="DM17" s="660"/>
      <c r="DN17" s="660"/>
      <c r="DO17" s="660"/>
      <c r="DP17" s="661"/>
      <c r="DQ17" s="668">
        <v>413350</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1786751</v>
      </c>
      <c r="S18" s="660"/>
      <c r="T18" s="660"/>
      <c r="U18" s="660"/>
      <c r="V18" s="660"/>
      <c r="W18" s="660"/>
      <c r="X18" s="660"/>
      <c r="Y18" s="661"/>
      <c r="Z18" s="662">
        <v>31.6</v>
      </c>
      <c r="AA18" s="662"/>
      <c r="AB18" s="662"/>
      <c r="AC18" s="662"/>
      <c r="AD18" s="663">
        <v>1590395</v>
      </c>
      <c r="AE18" s="663"/>
      <c r="AF18" s="663"/>
      <c r="AG18" s="663"/>
      <c r="AH18" s="663"/>
      <c r="AI18" s="663"/>
      <c r="AJ18" s="663"/>
      <c r="AK18" s="663"/>
      <c r="AL18" s="664">
        <v>49.5</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165</v>
      </c>
      <c r="BH18" s="660"/>
      <c r="BI18" s="660"/>
      <c r="BJ18" s="660"/>
      <c r="BK18" s="660"/>
      <c r="BL18" s="660"/>
      <c r="BM18" s="660"/>
      <c r="BN18" s="661"/>
      <c r="BO18" s="662" t="s">
        <v>121</v>
      </c>
      <c r="BP18" s="662"/>
      <c r="BQ18" s="662"/>
      <c r="BR18" s="662"/>
      <c r="BS18" s="668" t="s">
        <v>165</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v>59660</v>
      </c>
      <c r="CS18" s="660"/>
      <c r="CT18" s="660"/>
      <c r="CU18" s="660"/>
      <c r="CV18" s="660"/>
      <c r="CW18" s="660"/>
      <c r="CX18" s="660"/>
      <c r="CY18" s="661"/>
      <c r="CZ18" s="662">
        <v>1.1000000000000001</v>
      </c>
      <c r="DA18" s="662"/>
      <c r="DB18" s="662"/>
      <c r="DC18" s="662"/>
      <c r="DD18" s="668">
        <v>59660</v>
      </c>
      <c r="DE18" s="660"/>
      <c r="DF18" s="660"/>
      <c r="DG18" s="660"/>
      <c r="DH18" s="660"/>
      <c r="DI18" s="660"/>
      <c r="DJ18" s="660"/>
      <c r="DK18" s="660"/>
      <c r="DL18" s="660"/>
      <c r="DM18" s="660"/>
      <c r="DN18" s="660"/>
      <c r="DO18" s="660"/>
      <c r="DP18" s="661"/>
      <c r="DQ18" s="668">
        <v>11675</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1590395</v>
      </c>
      <c r="S19" s="660"/>
      <c r="T19" s="660"/>
      <c r="U19" s="660"/>
      <c r="V19" s="660"/>
      <c r="W19" s="660"/>
      <c r="X19" s="660"/>
      <c r="Y19" s="661"/>
      <c r="Z19" s="662">
        <v>28.1</v>
      </c>
      <c r="AA19" s="662"/>
      <c r="AB19" s="662"/>
      <c r="AC19" s="662"/>
      <c r="AD19" s="663">
        <v>1590395</v>
      </c>
      <c r="AE19" s="663"/>
      <c r="AF19" s="663"/>
      <c r="AG19" s="663"/>
      <c r="AH19" s="663"/>
      <c r="AI19" s="663"/>
      <c r="AJ19" s="663"/>
      <c r="AK19" s="663"/>
      <c r="AL19" s="664">
        <v>49.5</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t="s">
        <v>165</v>
      </c>
      <c r="BH19" s="660"/>
      <c r="BI19" s="660"/>
      <c r="BJ19" s="660"/>
      <c r="BK19" s="660"/>
      <c r="BL19" s="660"/>
      <c r="BM19" s="660"/>
      <c r="BN19" s="661"/>
      <c r="BO19" s="662" t="s">
        <v>165</v>
      </c>
      <c r="BP19" s="662"/>
      <c r="BQ19" s="662"/>
      <c r="BR19" s="662"/>
      <c r="BS19" s="668" t="s">
        <v>165</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165</v>
      </c>
      <c r="CS19" s="660"/>
      <c r="CT19" s="660"/>
      <c r="CU19" s="660"/>
      <c r="CV19" s="660"/>
      <c r="CW19" s="660"/>
      <c r="CX19" s="660"/>
      <c r="CY19" s="661"/>
      <c r="CZ19" s="662" t="s">
        <v>165</v>
      </c>
      <c r="DA19" s="662"/>
      <c r="DB19" s="662"/>
      <c r="DC19" s="662"/>
      <c r="DD19" s="668" t="s">
        <v>121</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120684</v>
      </c>
      <c r="S20" s="660"/>
      <c r="T20" s="660"/>
      <c r="U20" s="660"/>
      <c r="V20" s="660"/>
      <c r="W20" s="660"/>
      <c r="X20" s="660"/>
      <c r="Y20" s="661"/>
      <c r="Z20" s="662">
        <v>2.1</v>
      </c>
      <c r="AA20" s="662"/>
      <c r="AB20" s="662"/>
      <c r="AC20" s="662"/>
      <c r="AD20" s="663" t="s">
        <v>165</v>
      </c>
      <c r="AE20" s="663"/>
      <c r="AF20" s="663"/>
      <c r="AG20" s="663"/>
      <c r="AH20" s="663"/>
      <c r="AI20" s="663"/>
      <c r="AJ20" s="663"/>
      <c r="AK20" s="663"/>
      <c r="AL20" s="664" t="s">
        <v>165</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t="s">
        <v>165</v>
      </c>
      <c r="BH20" s="660"/>
      <c r="BI20" s="660"/>
      <c r="BJ20" s="660"/>
      <c r="BK20" s="660"/>
      <c r="BL20" s="660"/>
      <c r="BM20" s="660"/>
      <c r="BN20" s="661"/>
      <c r="BO20" s="662" t="s">
        <v>121</v>
      </c>
      <c r="BP20" s="662"/>
      <c r="BQ20" s="662"/>
      <c r="BR20" s="662"/>
      <c r="BS20" s="668" t="s">
        <v>165</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5396370</v>
      </c>
      <c r="CS20" s="660"/>
      <c r="CT20" s="660"/>
      <c r="CU20" s="660"/>
      <c r="CV20" s="660"/>
      <c r="CW20" s="660"/>
      <c r="CX20" s="660"/>
      <c r="CY20" s="661"/>
      <c r="CZ20" s="662">
        <v>100</v>
      </c>
      <c r="DA20" s="662"/>
      <c r="DB20" s="662"/>
      <c r="DC20" s="662"/>
      <c r="DD20" s="668">
        <v>649723</v>
      </c>
      <c r="DE20" s="660"/>
      <c r="DF20" s="660"/>
      <c r="DG20" s="660"/>
      <c r="DH20" s="660"/>
      <c r="DI20" s="660"/>
      <c r="DJ20" s="660"/>
      <c r="DK20" s="660"/>
      <c r="DL20" s="660"/>
      <c r="DM20" s="660"/>
      <c r="DN20" s="660"/>
      <c r="DO20" s="660"/>
      <c r="DP20" s="661"/>
      <c r="DQ20" s="668">
        <v>3765248</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v>75672</v>
      </c>
      <c r="S21" s="660"/>
      <c r="T21" s="660"/>
      <c r="U21" s="660"/>
      <c r="V21" s="660"/>
      <c r="W21" s="660"/>
      <c r="X21" s="660"/>
      <c r="Y21" s="661"/>
      <c r="Z21" s="662">
        <v>1.3</v>
      </c>
      <c r="AA21" s="662"/>
      <c r="AB21" s="662"/>
      <c r="AC21" s="662"/>
      <c r="AD21" s="663" t="s">
        <v>121</v>
      </c>
      <c r="AE21" s="663"/>
      <c r="AF21" s="663"/>
      <c r="AG21" s="663"/>
      <c r="AH21" s="663"/>
      <c r="AI21" s="663"/>
      <c r="AJ21" s="663"/>
      <c r="AK21" s="663"/>
      <c r="AL21" s="664" t="s">
        <v>165</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268</v>
      </c>
      <c r="BP21" s="662"/>
      <c r="BQ21" s="662"/>
      <c r="BR21" s="662"/>
      <c r="BS21" s="668" t="s">
        <v>165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3402049</v>
      </c>
      <c r="S22" s="660"/>
      <c r="T22" s="660"/>
      <c r="U22" s="660"/>
      <c r="V22" s="660"/>
      <c r="W22" s="660"/>
      <c r="X22" s="660"/>
      <c r="Y22" s="661"/>
      <c r="Z22" s="662">
        <v>60.2</v>
      </c>
      <c r="AA22" s="662"/>
      <c r="AB22" s="662"/>
      <c r="AC22" s="662"/>
      <c r="AD22" s="663">
        <v>3205693</v>
      </c>
      <c r="AE22" s="663"/>
      <c r="AF22" s="663"/>
      <c r="AG22" s="663"/>
      <c r="AH22" s="663"/>
      <c r="AI22" s="663"/>
      <c r="AJ22" s="663"/>
      <c r="AK22" s="663"/>
      <c r="AL22" s="664">
        <v>99.8</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165</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1728</v>
      </c>
      <c r="S23" s="660"/>
      <c r="T23" s="660"/>
      <c r="U23" s="660"/>
      <c r="V23" s="660"/>
      <c r="W23" s="660"/>
      <c r="X23" s="660"/>
      <c r="Y23" s="661"/>
      <c r="Z23" s="662">
        <v>0</v>
      </c>
      <c r="AA23" s="662"/>
      <c r="AB23" s="662"/>
      <c r="AC23" s="662"/>
      <c r="AD23" s="663">
        <v>1728</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165</v>
      </c>
      <c r="BH23" s="660"/>
      <c r="BI23" s="660"/>
      <c r="BJ23" s="660"/>
      <c r="BK23" s="660"/>
      <c r="BL23" s="660"/>
      <c r="BM23" s="660"/>
      <c r="BN23" s="661"/>
      <c r="BO23" s="662" t="s">
        <v>121</v>
      </c>
      <c r="BP23" s="662"/>
      <c r="BQ23" s="662"/>
      <c r="BR23" s="662"/>
      <c r="BS23" s="668" t="s">
        <v>165</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52240</v>
      </c>
      <c r="S24" s="660"/>
      <c r="T24" s="660"/>
      <c r="U24" s="660"/>
      <c r="V24" s="660"/>
      <c r="W24" s="660"/>
      <c r="X24" s="660"/>
      <c r="Y24" s="661"/>
      <c r="Z24" s="662">
        <v>0.9</v>
      </c>
      <c r="AA24" s="662"/>
      <c r="AB24" s="662"/>
      <c r="AC24" s="662"/>
      <c r="AD24" s="663" t="s">
        <v>165</v>
      </c>
      <c r="AE24" s="663"/>
      <c r="AF24" s="663"/>
      <c r="AG24" s="663"/>
      <c r="AH24" s="663"/>
      <c r="AI24" s="663"/>
      <c r="AJ24" s="663"/>
      <c r="AK24" s="663"/>
      <c r="AL24" s="664" t="s">
        <v>121</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165</v>
      </c>
      <c r="BH24" s="660"/>
      <c r="BI24" s="660"/>
      <c r="BJ24" s="660"/>
      <c r="BK24" s="660"/>
      <c r="BL24" s="660"/>
      <c r="BM24" s="660"/>
      <c r="BN24" s="661"/>
      <c r="BO24" s="662" t="s">
        <v>165</v>
      </c>
      <c r="BP24" s="662"/>
      <c r="BQ24" s="662"/>
      <c r="BR24" s="662"/>
      <c r="BS24" s="668" t="s">
        <v>165</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2049533</v>
      </c>
      <c r="CS24" s="649"/>
      <c r="CT24" s="649"/>
      <c r="CU24" s="649"/>
      <c r="CV24" s="649"/>
      <c r="CW24" s="649"/>
      <c r="CX24" s="649"/>
      <c r="CY24" s="650"/>
      <c r="CZ24" s="653">
        <v>38</v>
      </c>
      <c r="DA24" s="654"/>
      <c r="DB24" s="654"/>
      <c r="DC24" s="673"/>
      <c r="DD24" s="692">
        <v>1498518</v>
      </c>
      <c r="DE24" s="649"/>
      <c r="DF24" s="649"/>
      <c r="DG24" s="649"/>
      <c r="DH24" s="649"/>
      <c r="DI24" s="649"/>
      <c r="DJ24" s="649"/>
      <c r="DK24" s="650"/>
      <c r="DL24" s="692">
        <v>1497369</v>
      </c>
      <c r="DM24" s="649"/>
      <c r="DN24" s="649"/>
      <c r="DO24" s="649"/>
      <c r="DP24" s="649"/>
      <c r="DQ24" s="649"/>
      <c r="DR24" s="649"/>
      <c r="DS24" s="649"/>
      <c r="DT24" s="649"/>
      <c r="DU24" s="649"/>
      <c r="DV24" s="650"/>
      <c r="DW24" s="653">
        <v>44</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87606</v>
      </c>
      <c r="S25" s="660"/>
      <c r="T25" s="660"/>
      <c r="U25" s="660"/>
      <c r="V25" s="660"/>
      <c r="W25" s="660"/>
      <c r="X25" s="660"/>
      <c r="Y25" s="661"/>
      <c r="Z25" s="662">
        <v>1.6</v>
      </c>
      <c r="AA25" s="662"/>
      <c r="AB25" s="662"/>
      <c r="AC25" s="662"/>
      <c r="AD25" s="663">
        <v>1806</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165</v>
      </c>
      <c r="BP25" s="662"/>
      <c r="BQ25" s="662"/>
      <c r="BR25" s="662"/>
      <c r="BS25" s="668" t="s">
        <v>165</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1017715</v>
      </c>
      <c r="CS25" s="695"/>
      <c r="CT25" s="695"/>
      <c r="CU25" s="695"/>
      <c r="CV25" s="695"/>
      <c r="CW25" s="695"/>
      <c r="CX25" s="695"/>
      <c r="CY25" s="696"/>
      <c r="CZ25" s="664">
        <v>18.899999999999999</v>
      </c>
      <c r="DA25" s="693"/>
      <c r="DB25" s="693"/>
      <c r="DC25" s="697"/>
      <c r="DD25" s="668">
        <v>852960</v>
      </c>
      <c r="DE25" s="695"/>
      <c r="DF25" s="695"/>
      <c r="DG25" s="695"/>
      <c r="DH25" s="695"/>
      <c r="DI25" s="695"/>
      <c r="DJ25" s="695"/>
      <c r="DK25" s="696"/>
      <c r="DL25" s="668">
        <v>852077</v>
      </c>
      <c r="DM25" s="695"/>
      <c r="DN25" s="695"/>
      <c r="DO25" s="695"/>
      <c r="DP25" s="695"/>
      <c r="DQ25" s="695"/>
      <c r="DR25" s="695"/>
      <c r="DS25" s="695"/>
      <c r="DT25" s="695"/>
      <c r="DU25" s="695"/>
      <c r="DV25" s="696"/>
      <c r="DW25" s="664">
        <v>25.1</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7588</v>
      </c>
      <c r="S26" s="660"/>
      <c r="T26" s="660"/>
      <c r="U26" s="660"/>
      <c r="V26" s="660"/>
      <c r="W26" s="660"/>
      <c r="X26" s="660"/>
      <c r="Y26" s="661"/>
      <c r="Z26" s="662">
        <v>0.1</v>
      </c>
      <c r="AA26" s="662"/>
      <c r="AB26" s="662"/>
      <c r="AC26" s="662"/>
      <c r="AD26" s="663" t="s">
        <v>165</v>
      </c>
      <c r="AE26" s="663"/>
      <c r="AF26" s="663"/>
      <c r="AG26" s="663"/>
      <c r="AH26" s="663"/>
      <c r="AI26" s="663"/>
      <c r="AJ26" s="663"/>
      <c r="AK26" s="663"/>
      <c r="AL26" s="664" t="s">
        <v>165</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165</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640665</v>
      </c>
      <c r="CS26" s="660"/>
      <c r="CT26" s="660"/>
      <c r="CU26" s="660"/>
      <c r="CV26" s="660"/>
      <c r="CW26" s="660"/>
      <c r="CX26" s="660"/>
      <c r="CY26" s="661"/>
      <c r="CZ26" s="664">
        <v>11.9</v>
      </c>
      <c r="DA26" s="693"/>
      <c r="DB26" s="693"/>
      <c r="DC26" s="697"/>
      <c r="DD26" s="668">
        <v>486221</v>
      </c>
      <c r="DE26" s="660"/>
      <c r="DF26" s="660"/>
      <c r="DG26" s="660"/>
      <c r="DH26" s="660"/>
      <c r="DI26" s="660"/>
      <c r="DJ26" s="660"/>
      <c r="DK26" s="661"/>
      <c r="DL26" s="668" t="s">
        <v>165</v>
      </c>
      <c r="DM26" s="660"/>
      <c r="DN26" s="660"/>
      <c r="DO26" s="660"/>
      <c r="DP26" s="660"/>
      <c r="DQ26" s="660"/>
      <c r="DR26" s="660"/>
      <c r="DS26" s="660"/>
      <c r="DT26" s="660"/>
      <c r="DU26" s="660"/>
      <c r="DV26" s="661"/>
      <c r="DW26" s="664" t="s">
        <v>165</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523498</v>
      </c>
      <c r="S27" s="660"/>
      <c r="T27" s="660"/>
      <c r="U27" s="660"/>
      <c r="V27" s="660"/>
      <c r="W27" s="660"/>
      <c r="X27" s="660"/>
      <c r="Y27" s="661"/>
      <c r="Z27" s="662">
        <v>9.3000000000000007</v>
      </c>
      <c r="AA27" s="662"/>
      <c r="AB27" s="662"/>
      <c r="AC27" s="662"/>
      <c r="AD27" s="663" t="s">
        <v>165</v>
      </c>
      <c r="AE27" s="663"/>
      <c r="AF27" s="663"/>
      <c r="AG27" s="663"/>
      <c r="AH27" s="663"/>
      <c r="AI27" s="663"/>
      <c r="AJ27" s="663"/>
      <c r="AK27" s="663"/>
      <c r="AL27" s="664" t="s">
        <v>165</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1295822</v>
      </c>
      <c r="BH27" s="660"/>
      <c r="BI27" s="660"/>
      <c r="BJ27" s="660"/>
      <c r="BK27" s="660"/>
      <c r="BL27" s="660"/>
      <c r="BM27" s="660"/>
      <c r="BN27" s="661"/>
      <c r="BO27" s="662">
        <v>100</v>
      </c>
      <c r="BP27" s="662"/>
      <c r="BQ27" s="662"/>
      <c r="BR27" s="662"/>
      <c r="BS27" s="668" t="s">
        <v>165</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596996</v>
      </c>
      <c r="CS27" s="695"/>
      <c r="CT27" s="695"/>
      <c r="CU27" s="695"/>
      <c r="CV27" s="695"/>
      <c r="CW27" s="695"/>
      <c r="CX27" s="695"/>
      <c r="CY27" s="696"/>
      <c r="CZ27" s="664">
        <v>11.1</v>
      </c>
      <c r="DA27" s="693"/>
      <c r="DB27" s="693"/>
      <c r="DC27" s="697"/>
      <c r="DD27" s="668">
        <v>232208</v>
      </c>
      <c r="DE27" s="695"/>
      <c r="DF27" s="695"/>
      <c r="DG27" s="695"/>
      <c r="DH27" s="695"/>
      <c r="DI27" s="695"/>
      <c r="DJ27" s="695"/>
      <c r="DK27" s="696"/>
      <c r="DL27" s="668">
        <v>231942</v>
      </c>
      <c r="DM27" s="695"/>
      <c r="DN27" s="695"/>
      <c r="DO27" s="695"/>
      <c r="DP27" s="695"/>
      <c r="DQ27" s="695"/>
      <c r="DR27" s="695"/>
      <c r="DS27" s="695"/>
      <c r="DT27" s="695"/>
      <c r="DU27" s="695"/>
      <c r="DV27" s="696"/>
      <c r="DW27" s="664">
        <v>6.8</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165</v>
      </c>
      <c r="S28" s="660"/>
      <c r="T28" s="660"/>
      <c r="U28" s="660"/>
      <c r="V28" s="660"/>
      <c r="W28" s="660"/>
      <c r="X28" s="660"/>
      <c r="Y28" s="661"/>
      <c r="Z28" s="662" t="s">
        <v>165</v>
      </c>
      <c r="AA28" s="662"/>
      <c r="AB28" s="662"/>
      <c r="AC28" s="662"/>
      <c r="AD28" s="663" t="s">
        <v>165</v>
      </c>
      <c r="AE28" s="663"/>
      <c r="AF28" s="663"/>
      <c r="AG28" s="663"/>
      <c r="AH28" s="663"/>
      <c r="AI28" s="663"/>
      <c r="AJ28" s="663"/>
      <c r="AK28" s="663"/>
      <c r="AL28" s="664" t="s">
        <v>165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434822</v>
      </c>
      <c r="CS28" s="660"/>
      <c r="CT28" s="660"/>
      <c r="CU28" s="660"/>
      <c r="CV28" s="660"/>
      <c r="CW28" s="660"/>
      <c r="CX28" s="660"/>
      <c r="CY28" s="661"/>
      <c r="CZ28" s="664">
        <v>8.1</v>
      </c>
      <c r="DA28" s="693"/>
      <c r="DB28" s="693"/>
      <c r="DC28" s="697"/>
      <c r="DD28" s="668">
        <v>413350</v>
      </c>
      <c r="DE28" s="660"/>
      <c r="DF28" s="660"/>
      <c r="DG28" s="660"/>
      <c r="DH28" s="660"/>
      <c r="DI28" s="660"/>
      <c r="DJ28" s="660"/>
      <c r="DK28" s="661"/>
      <c r="DL28" s="668">
        <v>413350</v>
      </c>
      <c r="DM28" s="660"/>
      <c r="DN28" s="660"/>
      <c r="DO28" s="660"/>
      <c r="DP28" s="660"/>
      <c r="DQ28" s="660"/>
      <c r="DR28" s="660"/>
      <c r="DS28" s="660"/>
      <c r="DT28" s="660"/>
      <c r="DU28" s="660"/>
      <c r="DV28" s="661"/>
      <c r="DW28" s="664">
        <v>12.2</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513432</v>
      </c>
      <c r="S29" s="660"/>
      <c r="T29" s="660"/>
      <c r="U29" s="660"/>
      <c r="V29" s="660"/>
      <c r="W29" s="660"/>
      <c r="X29" s="660"/>
      <c r="Y29" s="661"/>
      <c r="Z29" s="662">
        <v>9.1</v>
      </c>
      <c r="AA29" s="662"/>
      <c r="AB29" s="662"/>
      <c r="AC29" s="662"/>
      <c r="AD29" s="663" t="s">
        <v>165</v>
      </c>
      <c r="AE29" s="663"/>
      <c r="AF29" s="663"/>
      <c r="AG29" s="663"/>
      <c r="AH29" s="663"/>
      <c r="AI29" s="663"/>
      <c r="AJ29" s="663"/>
      <c r="AK29" s="663"/>
      <c r="AL29" s="664" t="s">
        <v>121</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434822</v>
      </c>
      <c r="CS29" s="695"/>
      <c r="CT29" s="695"/>
      <c r="CU29" s="695"/>
      <c r="CV29" s="695"/>
      <c r="CW29" s="695"/>
      <c r="CX29" s="695"/>
      <c r="CY29" s="696"/>
      <c r="CZ29" s="664">
        <v>8.1</v>
      </c>
      <c r="DA29" s="693"/>
      <c r="DB29" s="693"/>
      <c r="DC29" s="697"/>
      <c r="DD29" s="668">
        <v>413350</v>
      </c>
      <c r="DE29" s="695"/>
      <c r="DF29" s="695"/>
      <c r="DG29" s="695"/>
      <c r="DH29" s="695"/>
      <c r="DI29" s="695"/>
      <c r="DJ29" s="695"/>
      <c r="DK29" s="696"/>
      <c r="DL29" s="668">
        <v>413350</v>
      </c>
      <c r="DM29" s="695"/>
      <c r="DN29" s="695"/>
      <c r="DO29" s="695"/>
      <c r="DP29" s="695"/>
      <c r="DQ29" s="695"/>
      <c r="DR29" s="695"/>
      <c r="DS29" s="695"/>
      <c r="DT29" s="695"/>
      <c r="DU29" s="695"/>
      <c r="DV29" s="696"/>
      <c r="DW29" s="664">
        <v>12.2</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3374</v>
      </c>
      <c r="S30" s="660"/>
      <c r="T30" s="660"/>
      <c r="U30" s="660"/>
      <c r="V30" s="660"/>
      <c r="W30" s="660"/>
      <c r="X30" s="660"/>
      <c r="Y30" s="661"/>
      <c r="Z30" s="662">
        <v>0.1</v>
      </c>
      <c r="AA30" s="662"/>
      <c r="AB30" s="662"/>
      <c r="AC30" s="662"/>
      <c r="AD30" s="663">
        <v>2384</v>
      </c>
      <c r="AE30" s="663"/>
      <c r="AF30" s="663"/>
      <c r="AG30" s="663"/>
      <c r="AH30" s="663"/>
      <c r="AI30" s="663"/>
      <c r="AJ30" s="663"/>
      <c r="AK30" s="663"/>
      <c r="AL30" s="664">
        <v>0.1</v>
      </c>
      <c r="AM30" s="665"/>
      <c r="AN30" s="665"/>
      <c r="AO30" s="666"/>
      <c r="AP30" s="707" t="s">
        <v>299</v>
      </c>
      <c r="AQ30" s="708"/>
      <c r="AR30" s="708"/>
      <c r="AS30" s="708"/>
      <c r="AT30" s="713" t="s">
        <v>300</v>
      </c>
      <c r="AU30" s="206"/>
      <c r="AV30" s="206"/>
      <c r="AW30" s="206"/>
      <c r="AX30" s="645" t="s">
        <v>177</v>
      </c>
      <c r="AY30" s="646"/>
      <c r="AZ30" s="646"/>
      <c r="BA30" s="646"/>
      <c r="BB30" s="646"/>
      <c r="BC30" s="646"/>
      <c r="BD30" s="646"/>
      <c r="BE30" s="646"/>
      <c r="BF30" s="647"/>
      <c r="BG30" s="719">
        <v>99.3</v>
      </c>
      <c r="BH30" s="720"/>
      <c r="BI30" s="720"/>
      <c r="BJ30" s="720"/>
      <c r="BK30" s="720"/>
      <c r="BL30" s="720"/>
      <c r="BM30" s="654">
        <v>96.8</v>
      </c>
      <c r="BN30" s="720"/>
      <c r="BO30" s="720"/>
      <c r="BP30" s="720"/>
      <c r="BQ30" s="721"/>
      <c r="BR30" s="719">
        <v>99.4</v>
      </c>
      <c r="BS30" s="720"/>
      <c r="BT30" s="720"/>
      <c r="BU30" s="720"/>
      <c r="BV30" s="720"/>
      <c r="BW30" s="720"/>
      <c r="BX30" s="654">
        <v>97</v>
      </c>
      <c r="BY30" s="720"/>
      <c r="BZ30" s="720"/>
      <c r="CA30" s="720"/>
      <c r="CB30" s="721"/>
      <c r="CD30" s="724"/>
      <c r="CE30" s="725"/>
      <c r="CF30" s="674" t="s">
        <v>301</v>
      </c>
      <c r="CG30" s="675"/>
      <c r="CH30" s="675"/>
      <c r="CI30" s="675"/>
      <c r="CJ30" s="675"/>
      <c r="CK30" s="675"/>
      <c r="CL30" s="675"/>
      <c r="CM30" s="675"/>
      <c r="CN30" s="675"/>
      <c r="CO30" s="675"/>
      <c r="CP30" s="675"/>
      <c r="CQ30" s="676"/>
      <c r="CR30" s="659">
        <v>395417</v>
      </c>
      <c r="CS30" s="660"/>
      <c r="CT30" s="660"/>
      <c r="CU30" s="660"/>
      <c r="CV30" s="660"/>
      <c r="CW30" s="660"/>
      <c r="CX30" s="660"/>
      <c r="CY30" s="661"/>
      <c r="CZ30" s="664">
        <v>7.3</v>
      </c>
      <c r="DA30" s="693"/>
      <c r="DB30" s="693"/>
      <c r="DC30" s="697"/>
      <c r="DD30" s="668">
        <v>375892</v>
      </c>
      <c r="DE30" s="660"/>
      <c r="DF30" s="660"/>
      <c r="DG30" s="660"/>
      <c r="DH30" s="660"/>
      <c r="DI30" s="660"/>
      <c r="DJ30" s="660"/>
      <c r="DK30" s="661"/>
      <c r="DL30" s="668">
        <v>375892</v>
      </c>
      <c r="DM30" s="660"/>
      <c r="DN30" s="660"/>
      <c r="DO30" s="660"/>
      <c r="DP30" s="660"/>
      <c r="DQ30" s="660"/>
      <c r="DR30" s="660"/>
      <c r="DS30" s="660"/>
      <c r="DT30" s="660"/>
      <c r="DU30" s="660"/>
      <c r="DV30" s="661"/>
      <c r="DW30" s="664">
        <v>11.1</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77133</v>
      </c>
      <c r="S31" s="660"/>
      <c r="T31" s="660"/>
      <c r="U31" s="660"/>
      <c r="V31" s="660"/>
      <c r="W31" s="660"/>
      <c r="X31" s="660"/>
      <c r="Y31" s="661"/>
      <c r="Z31" s="662">
        <v>1.4</v>
      </c>
      <c r="AA31" s="662"/>
      <c r="AB31" s="662"/>
      <c r="AC31" s="662"/>
      <c r="AD31" s="663" t="s">
        <v>165</v>
      </c>
      <c r="AE31" s="663"/>
      <c r="AF31" s="663"/>
      <c r="AG31" s="663"/>
      <c r="AH31" s="663"/>
      <c r="AI31" s="663"/>
      <c r="AJ31" s="663"/>
      <c r="AK31" s="663"/>
      <c r="AL31" s="664" t="s">
        <v>165</v>
      </c>
      <c r="AM31" s="665"/>
      <c r="AN31" s="665"/>
      <c r="AO31" s="666"/>
      <c r="AP31" s="709"/>
      <c r="AQ31" s="710"/>
      <c r="AR31" s="710"/>
      <c r="AS31" s="710"/>
      <c r="AT31" s="714"/>
      <c r="AU31" s="205" t="s">
        <v>303</v>
      </c>
      <c r="AV31" s="205"/>
      <c r="AW31" s="205"/>
      <c r="AX31" s="656" t="s">
        <v>304</v>
      </c>
      <c r="AY31" s="657"/>
      <c r="AZ31" s="657"/>
      <c r="BA31" s="657"/>
      <c r="BB31" s="657"/>
      <c r="BC31" s="657"/>
      <c r="BD31" s="657"/>
      <c r="BE31" s="657"/>
      <c r="BF31" s="658"/>
      <c r="BG31" s="716">
        <v>99.1</v>
      </c>
      <c r="BH31" s="695"/>
      <c r="BI31" s="695"/>
      <c r="BJ31" s="695"/>
      <c r="BK31" s="695"/>
      <c r="BL31" s="695"/>
      <c r="BM31" s="665">
        <v>97.2</v>
      </c>
      <c r="BN31" s="717"/>
      <c r="BO31" s="717"/>
      <c r="BP31" s="717"/>
      <c r="BQ31" s="718"/>
      <c r="BR31" s="716">
        <v>99.4</v>
      </c>
      <c r="BS31" s="695"/>
      <c r="BT31" s="695"/>
      <c r="BU31" s="695"/>
      <c r="BV31" s="695"/>
      <c r="BW31" s="695"/>
      <c r="BX31" s="665">
        <v>97.7</v>
      </c>
      <c r="BY31" s="717"/>
      <c r="BZ31" s="717"/>
      <c r="CA31" s="717"/>
      <c r="CB31" s="718"/>
      <c r="CD31" s="724"/>
      <c r="CE31" s="725"/>
      <c r="CF31" s="674" t="s">
        <v>305</v>
      </c>
      <c r="CG31" s="675"/>
      <c r="CH31" s="675"/>
      <c r="CI31" s="675"/>
      <c r="CJ31" s="675"/>
      <c r="CK31" s="675"/>
      <c r="CL31" s="675"/>
      <c r="CM31" s="675"/>
      <c r="CN31" s="675"/>
      <c r="CO31" s="675"/>
      <c r="CP31" s="675"/>
      <c r="CQ31" s="676"/>
      <c r="CR31" s="659">
        <v>39405</v>
      </c>
      <c r="CS31" s="695"/>
      <c r="CT31" s="695"/>
      <c r="CU31" s="695"/>
      <c r="CV31" s="695"/>
      <c r="CW31" s="695"/>
      <c r="CX31" s="695"/>
      <c r="CY31" s="696"/>
      <c r="CZ31" s="664">
        <v>0.7</v>
      </c>
      <c r="DA31" s="693"/>
      <c r="DB31" s="693"/>
      <c r="DC31" s="697"/>
      <c r="DD31" s="668">
        <v>37458</v>
      </c>
      <c r="DE31" s="695"/>
      <c r="DF31" s="695"/>
      <c r="DG31" s="695"/>
      <c r="DH31" s="695"/>
      <c r="DI31" s="695"/>
      <c r="DJ31" s="695"/>
      <c r="DK31" s="696"/>
      <c r="DL31" s="668">
        <v>37458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360252</v>
      </c>
      <c r="S32" s="660"/>
      <c r="T32" s="660"/>
      <c r="U32" s="660"/>
      <c r="V32" s="660"/>
      <c r="W32" s="660"/>
      <c r="X32" s="660"/>
      <c r="Y32" s="661"/>
      <c r="Z32" s="662">
        <v>6.4</v>
      </c>
      <c r="AA32" s="662"/>
      <c r="AB32" s="662"/>
      <c r="AC32" s="662"/>
      <c r="AD32" s="663" t="s">
        <v>121</v>
      </c>
      <c r="AE32" s="663"/>
      <c r="AF32" s="663"/>
      <c r="AG32" s="663"/>
      <c r="AH32" s="663"/>
      <c r="AI32" s="663"/>
      <c r="AJ32" s="663"/>
      <c r="AK32" s="663"/>
      <c r="AL32" s="664" t="s">
        <v>165</v>
      </c>
      <c r="AM32" s="665"/>
      <c r="AN32" s="665"/>
      <c r="AO32" s="666"/>
      <c r="AP32" s="711"/>
      <c r="AQ32" s="712"/>
      <c r="AR32" s="712"/>
      <c r="AS32" s="712"/>
      <c r="AT32" s="715"/>
      <c r="AU32" s="207"/>
      <c r="AV32" s="207"/>
      <c r="AW32" s="207"/>
      <c r="AX32" s="704" t="s">
        <v>307</v>
      </c>
      <c r="AY32" s="705"/>
      <c r="AZ32" s="705"/>
      <c r="BA32" s="705"/>
      <c r="BB32" s="705"/>
      <c r="BC32" s="705"/>
      <c r="BD32" s="705"/>
      <c r="BE32" s="705"/>
      <c r="BF32" s="706"/>
      <c r="BG32" s="728">
        <v>99.5</v>
      </c>
      <c r="BH32" s="729"/>
      <c r="BI32" s="729"/>
      <c r="BJ32" s="729"/>
      <c r="BK32" s="729"/>
      <c r="BL32" s="729"/>
      <c r="BM32" s="730">
        <v>96.1</v>
      </c>
      <c r="BN32" s="729"/>
      <c r="BO32" s="729"/>
      <c r="BP32" s="729"/>
      <c r="BQ32" s="731"/>
      <c r="BR32" s="728">
        <v>99.4</v>
      </c>
      <c r="BS32" s="729"/>
      <c r="BT32" s="729"/>
      <c r="BU32" s="729"/>
      <c r="BV32" s="729"/>
      <c r="BW32" s="729"/>
      <c r="BX32" s="730">
        <v>96.1</v>
      </c>
      <c r="BY32" s="729"/>
      <c r="BZ32" s="729"/>
      <c r="CA32" s="729"/>
      <c r="CB32" s="731"/>
      <c r="CD32" s="726"/>
      <c r="CE32" s="727"/>
      <c r="CF32" s="674" t="s">
        <v>308</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165</v>
      </c>
      <c r="DA32" s="693"/>
      <c r="DB32" s="693"/>
      <c r="DC32" s="697"/>
      <c r="DD32" s="668" t="s">
        <v>165</v>
      </c>
      <c r="DE32" s="660"/>
      <c r="DF32" s="660"/>
      <c r="DG32" s="660"/>
      <c r="DH32" s="660"/>
      <c r="DI32" s="660"/>
      <c r="DJ32" s="660"/>
      <c r="DK32" s="661"/>
      <c r="DL32" s="668" t="s">
        <v>165</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183853</v>
      </c>
      <c r="S33" s="660"/>
      <c r="T33" s="660"/>
      <c r="U33" s="660"/>
      <c r="V33" s="660"/>
      <c r="W33" s="660"/>
      <c r="X33" s="660"/>
      <c r="Y33" s="661"/>
      <c r="Z33" s="662">
        <v>3.3</v>
      </c>
      <c r="AA33" s="662"/>
      <c r="AB33" s="662"/>
      <c r="AC33" s="662"/>
      <c r="AD33" s="663" t="s">
        <v>165</v>
      </c>
      <c r="AE33" s="663"/>
      <c r="AF33" s="663"/>
      <c r="AG33" s="663"/>
      <c r="AH33" s="663"/>
      <c r="AI33" s="663"/>
      <c r="AJ33" s="663"/>
      <c r="AK33" s="663"/>
      <c r="AL33" s="664" t="s">
        <v>165</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310</v>
      </c>
      <c r="CE33" s="675"/>
      <c r="CF33" s="675"/>
      <c r="CG33" s="675"/>
      <c r="CH33" s="675"/>
      <c r="CI33" s="675"/>
      <c r="CJ33" s="675"/>
      <c r="CK33" s="675"/>
      <c r="CL33" s="675"/>
      <c r="CM33" s="675"/>
      <c r="CN33" s="675"/>
      <c r="CO33" s="675"/>
      <c r="CP33" s="675"/>
      <c r="CQ33" s="676"/>
      <c r="CR33" s="659">
        <v>2501448</v>
      </c>
      <c r="CS33" s="695"/>
      <c r="CT33" s="695"/>
      <c r="CU33" s="695"/>
      <c r="CV33" s="695"/>
      <c r="CW33" s="695"/>
      <c r="CX33" s="695"/>
      <c r="CY33" s="696"/>
      <c r="CZ33" s="664">
        <v>46.4</v>
      </c>
      <c r="DA33" s="693"/>
      <c r="DB33" s="693"/>
      <c r="DC33" s="697"/>
      <c r="DD33" s="668">
        <v>1980370</v>
      </c>
      <c r="DE33" s="695"/>
      <c r="DF33" s="695"/>
      <c r="DG33" s="695"/>
      <c r="DH33" s="695"/>
      <c r="DI33" s="695"/>
      <c r="DJ33" s="695"/>
      <c r="DK33" s="696"/>
      <c r="DL33" s="668">
        <v>1551519</v>
      </c>
      <c r="DM33" s="695"/>
      <c r="DN33" s="695"/>
      <c r="DO33" s="695"/>
      <c r="DP33" s="695"/>
      <c r="DQ33" s="695"/>
      <c r="DR33" s="695"/>
      <c r="DS33" s="695"/>
      <c r="DT33" s="695"/>
      <c r="DU33" s="695"/>
      <c r="DV33" s="696"/>
      <c r="DW33" s="664">
        <v>45.6</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115045</v>
      </c>
      <c r="S34" s="660"/>
      <c r="T34" s="660"/>
      <c r="U34" s="660"/>
      <c r="V34" s="660"/>
      <c r="W34" s="660"/>
      <c r="X34" s="660"/>
      <c r="Y34" s="661"/>
      <c r="Z34" s="662">
        <v>2</v>
      </c>
      <c r="AA34" s="662"/>
      <c r="AB34" s="662"/>
      <c r="AC34" s="662"/>
      <c r="AD34" s="663">
        <v>783</v>
      </c>
      <c r="AE34" s="663"/>
      <c r="AF34" s="663"/>
      <c r="AG34" s="663"/>
      <c r="AH34" s="663"/>
      <c r="AI34" s="663"/>
      <c r="AJ34" s="663"/>
      <c r="AK34" s="663"/>
      <c r="AL34" s="664">
        <v>0</v>
      </c>
      <c r="AM34" s="665"/>
      <c r="AN34" s="665"/>
      <c r="AO34" s="666"/>
      <c r="AP34" s="210"/>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961147</v>
      </c>
      <c r="CS34" s="660"/>
      <c r="CT34" s="660"/>
      <c r="CU34" s="660"/>
      <c r="CV34" s="660"/>
      <c r="CW34" s="660"/>
      <c r="CX34" s="660"/>
      <c r="CY34" s="661"/>
      <c r="CZ34" s="664">
        <v>17.8</v>
      </c>
      <c r="DA34" s="693"/>
      <c r="DB34" s="693"/>
      <c r="DC34" s="697"/>
      <c r="DD34" s="668">
        <v>737336</v>
      </c>
      <c r="DE34" s="660"/>
      <c r="DF34" s="660"/>
      <c r="DG34" s="660"/>
      <c r="DH34" s="660"/>
      <c r="DI34" s="660"/>
      <c r="DJ34" s="660"/>
      <c r="DK34" s="661"/>
      <c r="DL34" s="668">
        <v>628589</v>
      </c>
      <c r="DM34" s="660"/>
      <c r="DN34" s="660"/>
      <c r="DO34" s="660"/>
      <c r="DP34" s="660"/>
      <c r="DQ34" s="660"/>
      <c r="DR34" s="660"/>
      <c r="DS34" s="660"/>
      <c r="DT34" s="660"/>
      <c r="DU34" s="660"/>
      <c r="DV34" s="661"/>
      <c r="DW34" s="664">
        <v>18.5</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322300</v>
      </c>
      <c r="S35" s="660"/>
      <c r="T35" s="660"/>
      <c r="U35" s="660"/>
      <c r="V35" s="660"/>
      <c r="W35" s="660"/>
      <c r="X35" s="660"/>
      <c r="Y35" s="661"/>
      <c r="Z35" s="662">
        <v>5.7</v>
      </c>
      <c r="AA35" s="662"/>
      <c r="AB35" s="662"/>
      <c r="AC35" s="662"/>
      <c r="AD35" s="663" t="s">
        <v>121</v>
      </c>
      <c r="AE35" s="663"/>
      <c r="AF35" s="663"/>
      <c r="AG35" s="663"/>
      <c r="AH35" s="663"/>
      <c r="AI35" s="663"/>
      <c r="AJ35" s="663"/>
      <c r="AK35" s="663"/>
      <c r="AL35" s="664" t="s">
        <v>121</v>
      </c>
      <c r="AM35" s="665"/>
      <c r="AN35" s="665"/>
      <c r="AO35" s="666"/>
      <c r="AP35" s="210"/>
      <c r="AQ35" s="732" t="s">
        <v>316</v>
      </c>
      <c r="AR35" s="733"/>
      <c r="AS35" s="733"/>
      <c r="AT35" s="733"/>
      <c r="AU35" s="733"/>
      <c r="AV35" s="733"/>
      <c r="AW35" s="733"/>
      <c r="AX35" s="733"/>
      <c r="AY35" s="734"/>
      <c r="AZ35" s="648">
        <v>775519</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78319</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111217</v>
      </c>
      <c r="CS35" s="695"/>
      <c r="CT35" s="695"/>
      <c r="CU35" s="695"/>
      <c r="CV35" s="695"/>
      <c r="CW35" s="695"/>
      <c r="CX35" s="695"/>
      <c r="CY35" s="696"/>
      <c r="CZ35" s="664">
        <v>2.1</v>
      </c>
      <c r="DA35" s="693"/>
      <c r="DB35" s="693"/>
      <c r="DC35" s="697"/>
      <c r="DD35" s="668">
        <v>97794</v>
      </c>
      <c r="DE35" s="695"/>
      <c r="DF35" s="695"/>
      <c r="DG35" s="695"/>
      <c r="DH35" s="695"/>
      <c r="DI35" s="695"/>
      <c r="DJ35" s="695"/>
      <c r="DK35" s="696"/>
      <c r="DL35" s="668">
        <v>78383</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165</v>
      </c>
      <c r="AA36" s="662"/>
      <c r="AB36" s="662"/>
      <c r="AC36" s="662"/>
      <c r="AD36" s="663" t="s">
        <v>165</v>
      </c>
      <c r="AE36" s="663"/>
      <c r="AF36" s="663"/>
      <c r="AG36" s="663"/>
      <c r="AH36" s="663"/>
      <c r="AI36" s="663"/>
      <c r="AJ36" s="663"/>
      <c r="AK36" s="663"/>
      <c r="AL36" s="664" t="s">
        <v>165</v>
      </c>
      <c r="AM36" s="665"/>
      <c r="AN36" s="665"/>
      <c r="AO36" s="666"/>
      <c r="AQ36" s="736" t="s">
        <v>320</v>
      </c>
      <c r="AR36" s="737"/>
      <c r="AS36" s="737"/>
      <c r="AT36" s="737"/>
      <c r="AU36" s="737"/>
      <c r="AV36" s="737"/>
      <c r="AW36" s="737"/>
      <c r="AX36" s="737"/>
      <c r="AY36" s="738"/>
      <c r="AZ36" s="659">
        <v>157201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78319</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534508</v>
      </c>
      <c r="CS36" s="660"/>
      <c r="CT36" s="660"/>
      <c r="CU36" s="660"/>
      <c r="CV36" s="660"/>
      <c r="CW36" s="660"/>
      <c r="CX36" s="660"/>
      <c r="CY36" s="661"/>
      <c r="CZ36" s="664">
        <v>9.9</v>
      </c>
      <c r="DA36" s="693"/>
      <c r="DB36" s="693"/>
      <c r="DC36" s="697"/>
      <c r="DD36" s="668">
        <v>466243</v>
      </c>
      <c r="DE36" s="660"/>
      <c r="DF36" s="660"/>
      <c r="DG36" s="660"/>
      <c r="DH36" s="660"/>
      <c r="DI36" s="660"/>
      <c r="DJ36" s="660"/>
      <c r="DK36" s="661"/>
      <c r="DL36" s="668">
        <v>351361</v>
      </c>
      <c r="DM36" s="660"/>
      <c r="DN36" s="660"/>
      <c r="DO36" s="660"/>
      <c r="DP36" s="660"/>
      <c r="DQ36" s="660"/>
      <c r="DR36" s="660"/>
      <c r="DS36" s="660"/>
      <c r="DT36" s="660"/>
      <c r="DU36" s="660"/>
      <c r="DV36" s="661"/>
      <c r="DW36" s="664">
        <v>10.3</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188700</v>
      </c>
      <c r="S37" s="660"/>
      <c r="T37" s="660"/>
      <c r="U37" s="660"/>
      <c r="V37" s="660"/>
      <c r="W37" s="660"/>
      <c r="X37" s="660"/>
      <c r="Y37" s="661"/>
      <c r="Z37" s="662">
        <v>3.3</v>
      </c>
      <c r="AA37" s="662"/>
      <c r="AB37" s="662"/>
      <c r="AC37" s="662"/>
      <c r="AD37" s="663" t="s">
        <v>121</v>
      </c>
      <c r="AE37" s="663"/>
      <c r="AF37" s="663"/>
      <c r="AG37" s="663"/>
      <c r="AH37" s="663"/>
      <c r="AI37" s="663"/>
      <c r="AJ37" s="663"/>
      <c r="AK37" s="663"/>
      <c r="AL37" s="664" t="s">
        <v>165</v>
      </c>
      <c r="AM37" s="665"/>
      <c r="AN37" s="665"/>
      <c r="AO37" s="666"/>
      <c r="AQ37" s="736" t="s">
        <v>324</v>
      </c>
      <c r="AR37" s="737"/>
      <c r="AS37" s="737"/>
      <c r="AT37" s="737"/>
      <c r="AU37" s="737"/>
      <c r="AV37" s="737"/>
      <c r="AW37" s="737"/>
      <c r="AX37" s="737"/>
      <c r="AY37" s="738"/>
      <c r="AZ37" s="659">
        <v>72707</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1806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281481</v>
      </c>
      <c r="CS37" s="695"/>
      <c r="CT37" s="695"/>
      <c r="CU37" s="695"/>
      <c r="CV37" s="695"/>
      <c r="CW37" s="695"/>
      <c r="CX37" s="695"/>
      <c r="CY37" s="696"/>
      <c r="CZ37" s="664">
        <v>5.2</v>
      </c>
      <c r="DA37" s="693"/>
      <c r="DB37" s="693"/>
      <c r="DC37" s="697"/>
      <c r="DD37" s="668">
        <v>281420</v>
      </c>
      <c r="DE37" s="695"/>
      <c r="DF37" s="695"/>
      <c r="DG37" s="695"/>
      <c r="DH37" s="695"/>
      <c r="DI37" s="695"/>
      <c r="DJ37" s="695"/>
      <c r="DK37" s="696"/>
      <c r="DL37" s="668">
        <v>246429</v>
      </c>
      <c r="DM37" s="695"/>
      <c r="DN37" s="695"/>
      <c r="DO37" s="695"/>
      <c r="DP37" s="695"/>
      <c r="DQ37" s="695"/>
      <c r="DR37" s="695"/>
      <c r="DS37" s="695"/>
      <c r="DT37" s="695"/>
      <c r="DU37" s="695"/>
      <c r="DV37" s="696"/>
      <c r="DW37" s="664">
        <v>7.2</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5650098</v>
      </c>
      <c r="S38" s="740"/>
      <c r="T38" s="740"/>
      <c r="U38" s="740"/>
      <c r="V38" s="740"/>
      <c r="W38" s="740"/>
      <c r="X38" s="740"/>
      <c r="Y38" s="741"/>
      <c r="Z38" s="742">
        <v>100</v>
      </c>
      <c r="AA38" s="742"/>
      <c r="AB38" s="742"/>
      <c r="AC38" s="742"/>
      <c r="AD38" s="743">
        <v>3212394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3630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2963</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699182</v>
      </c>
      <c r="CS38" s="660"/>
      <c r="CT38" s="660"/>
      <c r="CU38" s="660"/>
      <c r="CV38" s="660"/>
      <c r="CW38" s="660"/>
      <c r="CX38" s="660"/>
      <c r="CY38" s="661"/>
      <c r="CZ38" s="664">
        <v>13</v>
      </c>
      <c r="DA38" s="693"/>
      <c r="DB38" s="693"/>
      <c r="DC38" s="697"/>
      <c r="DD38" s="668">
        <v>614540</v>
      </c>
      <c r="DE38" s="660"/>
      <c r="DF38" s="660"/>
      <c r="DG38" s="660"/>
      <c r="DH38" s="660"/>
      <c r="DI38" s="660"/>
      <c r="DJ38" s="660"/>
      <c r="DK38" s="661"/>
      <c r="DL38" s="668">
        <v>493186</v>
      </c>
      <c r="DM38" s="660"/>
      <c r="DN38" s="660"/>
      <c r="DO38" s="660"/>
      <c r="DP38" s="660"/>
      <c r="DQ38" s="660"/>
      <c r="DR38" s="660"/>
      <c r="DS38" s="660"/>
      <c r="DT38" s="660"/>
      <c r="DU38" s="660"/>
      <c r="DV38" s="661"/>
      <c r="DW38" s="664">
        <v>14.5</v>
      </c>
      <c r="DX38" s="693"/>
      <c r="DY38" s="693"/>
      <c r="DZ38" s="693"/>
      <c r="EA38" s="693"/>
      <c r="EB38" s="693"/>
      <c r="EC38" s="694"/>
    </row>
    <row r="39" spans="2:133" ht="11.25" customHeight="1">
      <c r="AQ39" s="736" t="s">
        <v>331</v>
      </c>
      <c r="AR39" s="737"/>
      <c r="AS39" s="737"/>
      <c r="AT39" s="737"/>
      <c r="AU39" s="737"/>
      <c r="AV39" s="737"/>
      <c r="AW39" s="737"/>
      <c r="AX39" s="737"/>
      <c r="AY39" s="738"/>
      <c r="AZ39" s="659" t="s">
        <v>268</v>
      </c>
      <c r="BA39" s="660"/>
      <c r="BB39" s="660"/>
      <c r="BC39" s="660"/>
      <c r="BD39" s="695"/>
      <c r="BE39" s="695"/>
      <c r="BF39" s="718"/>
      <c r="BG39" s="750" t="s">
        <v>332</v>
      </c>
      <c r="BH39" s="751"/>
      <c r="BI39" s="751"/>
      <c r="BJ39" s="751"/>
      <c r="BK39" s="751"/>
      <c r="BL39" s="211"/>
      <c r="BM39" s="675" t="s">
        <v>333</v>
      </c>
      <c r="BN39" s="675"/>
      <c r="BO39" s="675"/>
      <c r="BP39" s="675"/>
      <c r="BQ39" s="675"/>
      <c r="BR39" s="675"/>
      <c r="BS39" s="675"/>
      <c r="BT39" s="675"/>
      <c r="BU39" s="676"/>
      <c r="BV39" s="659">
        <v>93</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100937</v>
      </c>
      <c r="CS39" s="695"/>
      <c r="CT39" s="695"/>
      <c r="CU39" s="695"/>
      <c r="CV39" s="695"/>
      <c r="CW39" s="695"/>
      <c r="CX39" s="695"/>
      <c r="CY39" s="696"/>
      <c r="CZ39" s="664">
        <v>1.9</v>
      </c>
      <c r="DA39" s="693"/>
      <c r="DB39" s="693"/>
      <c r="DC39" s="697"/>
      <c r="DD39" s="668" t="s">
        <v>121</v>
      </c>
      <c r="DE39" s="695"/>
      <c r="DF39" s="695"/>
      <c r="DG39" s="695"/>
      <c r="DH39" s="695"/>
      <c r="DI39" s="695"/>
      <c r="DJ39" s="695"/>
      <c r="DK39" s="696"/>
      <c r="DL39" s="668" t="s">
        <v>121</v>
      </c>
      <c r="DM39" s="695"/>
      <c r="DN39" s="695"/>
      <c r="DO39" s="695"/>
      <c r="DP39" s="695"/>
      <c r="DQ39" s="695"/>
      <c r="DR39" s="695"/>
      <c r="DS39" s="695"/>
      <c r="DT39" s="695"/>
      <c r="DU39" s="695"/>
      <c r="DV39" s="696"/>
      <c r="DW39" s="664" t="s">
        <v>268</v>
      </c>
      <c r="DX39" s="693"/>
      <c r="DY39" s="693"/>
      <c r="DZ39" s="693"/>
      <c r="EA39" s="693"/>
      <c r="EB39" s="693"/>
      <c r="EC39" s="694"/>
    </row>
    <row r="40" spans="2:133" ht="11.25" customHeight="1">
      <c r="AQ40" s="736" t="s">
        <v>335</v>
      </c>
      <c r="AR40" s="737"/>
      <c r="AS40" s="737"/>
      <c r="AT40" s="737"/>
      <c r="AU40" s="737"/>
      <c r="AV40" s="737"/>
      <c r="AW40" s="737"/>
      <c r="AX40" s="737"/>
      <c r="AY40" s="738"/>
      <c r="AZ40" s="659">
        <v>136663</v>
      </c>
      <c r="BA40" s="660"/>
      <c r="BB40" s="660"/>
      <c r="BC40" s="660"/>
      <c r="BD40" s="695"/>
      <c r="BE40" s="695"/>
      <c r="BF40" s="718"/>
      <c r="BG40" s="750"/>
      <c r="BH40" s="751"/>
      <c r="BI40" s="751"/>
      <c r="BJ40" s="751"/>
      <c r="BK40" s="751"/>
      <c r="BL40" s="211"/>
      <c r="BM40" s="675" t="s">
        <v>336</v>
      </c>
      <c r="BN40" s="675"/>
      <c r="BO40" s="675"/>
      <c r="BP40" s="675"/>
      <c r="BQ40" s="675"/>
      <c r="BR40" s="675"/>
      <c r="BS40" s="675"/>
      <c r="BT40" s="675"/>
      <c r="BU40" s="676"/>
      <c r="BV40" s="659">
        <v>124</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94457</v>
      </c>
      <c r="CS40" s="660"/>
      <c r="CT40" s="660"/>
      <c r="CU40" s="660"/>
      <c r="CV40" s="660"/>
      <c r="CW40" s="660"/>
      <c r="CX40" s="660"/>
      <c r="CY40" s="661"/>
      <c r="CZ40" s="664">
        <v>1.8</v>
      </c>
      <c r="DA40" s="693"/>
      <c r="DB40" s="693"/>
      <c r="DC40" s="697"/>
      <c r="DD40" s="668">
        <v>64457</v>
      </c>
      <c r="DE40" s="660"/>
      <c r="DF40" s="660"/>
      <c r="DG40" s="660"/>
      <c r="DH40" s="660"/>
      <c r="DI40" s="660"/>
      <c r="DJ40" s="660"/>
      <c r="DK40" s="661"/>
      <c r="DL40" s="668" t="s">
        <v>268</v>
      </c>
      <c r="DM40" s="660"/>
      <c r="DN40" s="660"/>
      <c r="DO40" s="660"/>
      <c r="DP40" s="660"/>
      <c r="DQ40" s="660"/>
      <c r="DR40" s="660"/>
      <c r="DS40" s="660"/>
      <c r="DT40" s="660"/>
      <c r="DU40" s="660"/>
      <c r="DV40" s="661"/>
      <c r="DW40" s="664" t="s">
        <v>268</v>
      </c>
      <c r="DX40" s="693"/>
      <c r="DY40" s="693"/>
      <c r="DZ40" s="693"/>
      <c r="EA40" s="693"/>
      <c r="EB40" s="693"/>
      <c r="EC40" s="694"/>
    </row>
    <row r="41" spans="2:133" ht="11.25" customHeight="1">
      <c r="AQ41" s="746" t="s">
        <v>338</v>
      </c>
      <c r="AR41" s="747"/>
      <c r="AS41" s="747"/>
      <c r="AT41" s="747"/>
      <c r="AU41" s="747"/>
      <c r="AV41" s="747"/>
      <c r="AW41" s="747"/>
      <c r="AX41" s="747"/>
      <c r="AY41" s="748"/>
      <c r="AZ41" s="739">
        <v>405318</v>
      </c>
      <c r="BA41" s="740"/>
      <c r="BB41" s="740"/>
      <c r="BC41" s="740"/>
      <c r="BD41" s="729"/>
      <c r="BE41" s="729"/>
      <c r="BF41" s="731"/>
      <c r="BG41" s="752"/>
      <c r="BH41" s="753"/>
      <c r="BI41" s="753"/>
      <c r="BJ41" s="753"/>
      <c r="BK41" s="753"/>
      <c r="BL41" s="212"/>
      <c r="BM41" s="684" t="s">
        <v>339</v>
      </c>
      <c r="BN41" s="684"/>
      <c r="BO41" s="684"/>
      <c r="BP41" s="684"/>
      <c r="BQ41" s="684"/>
      <c r="BR41" s="684"/>
      <c r="BS41" s="684"/>
      <c r="BT41" s="684"/>
      <c r="BU41" s="685"/>
      <c r="BV41" s="739">
        <v>333</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268</v>
      </c>
      <c r="CS41" s="695"/>
      <c r="CT41" s="695"/>
      <c r="CU41" s="695"/>
      <c r="CV41" s="695"/>
      <c r="CW41" s="695"/>
      <c r="CX41" s="695"/>
      <c r="CY41" s="696"/>
      <c r="CZ41" s="664" t="s">
        <v>268</v>
      </c>
      <c r="DA41" s="693"/>
      <c r="DB41" s="693"/>
      <c r="DC41" s="697"/>
      <c r="DD41" s="668" t="s">
        <v>268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5" t="s">
        <v>341</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342</v>
      </c>
      <c r="CE42" s="657"/>
      <c r="CF42" s="657"/>
      <c r="CG42" s="657"/>
      <c r="CH42" s="657"/>
      <c r="CI42" s="657"/>
      <c r="CJ42" s="657"/>
      <c r="CK42" s="657"/>
      <c r="CL42" s="657"/>
      <c r="CM42" s="657"/>
      <c r="CN42" s="657"/>
      <c r="CO42" s="657"/>
      <c r="CP42" s="657"/>
      <c r="CQ42" s="658"/>
      <c r="CR42" s="659">
        <v>845389</v>
      </c>
      <c r="CS42" s="660"/>
      <c r="CT42" s="660"/>
      <c r="CU42" s="660"/>
      <c r="CV42" s="660"/>
      <c r="CW42" s="660"/>
      <c r="CX42" s="660"/>
      <c r="CY42" s="661"/>
      <c r="CZ42" s="664">
        <v>15.7</v>
      </c>
      <c r="DA42" s="665"/>
      <c r="DB42" s="665"/>
      <c r="DC42" s="760"/>
      <c r="DD42" s="668">
        <v>286360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5" t="s">
        <v>343</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344</v>
      </c>
      <c r="CE43" s="657"/>
      <c r="CF43" s="657"/>
      <c r="CG43" s="657"/>
      <c r="CH43" s="657"/>
      <c r="CI43" s="657"/>
      <c r="CJ43" s="657"/>
      <c r="CK43" s="657"/>
      <c r="CL43" s="657"/>
      <c r="CM43" s="657"/>
      <c r="CN43" s="657"/>
      <c r="CO43" s="657"/>
      <c r="CP43" s="657"/>
      <c r="CQ43" s="658"/>
      <c r="CR43" s="659">
        <v>59619</v>
      </c>
      <c r="CS43" s="695"/>
      <c r="CT43" s="695"/>
      <c r="CU43" s="695"/>
      <c r="CV43" s="695"/>
      <c r="CW43" s="695"/>
      <c r="CX43" s="695"/>
      <c r="CY43" s="696"/>
      <c r="CZ43" s="664">
        <v>1.1000000000000001</v>
      </c>
      <c r="DA43" s="693"/>
      <c r="DB43" s="693"/>
      <c r="DC43" s="697"/>
      <c r="DD43" s="668">
        <v>51324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16" t="s">
        <v>345</v>
      </c>
      <c r="CD44" s="771" t="s">
        <v>296</v>
      </c>
      <c r="CE44" s="772"/>
      <c r="CF44" s="656" t="s">
        <v>346</v>
      </c>
      <c r="CG44" s="657"/>
      <c r="CH44" s="657"/>
      <c r="CI44" s="657"/>
      <c r="CJ44" s="657"/>
      <c r="CK44" s="657"/>
      <c r="CL44" s="657"/>
      <c r="CM44" s="657"/>
      <c r="CN44" s="657"/>
      <c r="CO44" s="657"/>
      <c r="CP44" s="657"/>
      <c r="CQ44" s="658"/>
      <c r="CR44" s="659">
        <v>649723</v>
      </c>
      <c r="CS44" s="660"/>
      <c r="CT44" s="660"/>
      <c r="CU44" s="660"/>
      <c r="CV44" s="660"/>
      <c r="CW44" s="660"/>
      <c r="CX44" s="660"/>
      <c r="CY44" s="661"/>
      <c r="CZ44" s="664">
        <v>12</v>
      </c>
      <c r="DA44" s="665"/>
      <c r="DB44" s="665"/>
      <c r="DC44" s="760"/>
      <c r="DD44" s="668">
        <v>255951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260852</v>
      </c>
      <c r="CS45" s="695"/>
      <c r="CT45" s="695"/>
      <c r="CU45" s="695"/>
      <c r="CV45" s="695"/>
      <c r="CW45" s="695"/>
      <c r="CX45" s="695"/>
      <c r="CY45" s="696"/>
      <c r="CZ45" s="664">
        <v>4.8</v>
      </c>
      <c r="DA45" s="693"/>
      <c r="DB45" s="693"/>
      <c r="DC45" s="697"/>
      <c r="DD45" s="668">
        <v>55630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363413</v>
      </c>
      <c r="CS46" s="660"/>
      <c r="CT46" s="660"/>
      <c r="CU46" s="660"/>
      <c r="CV46" s="660"/>
      <c r="CW46" s="660"/>
      <c r="CX46" s="660"/>
      <c r="CY46" s="661"/>
      <c r="CZ46" s="664">
        <v>6.7</v>
      </c>
      <c r="DA46" s="665"/>
      <c r="DB46" s="665"/>
      <c r="DC46" s="760"/>
      <c r="DD46" s="668">
        <v>176163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195666</v>
      </c>
      <c r="CS47" s="695"/>
      <c r="CT47" s="695"/>
      <c r="CU47" s="695"/>
      <c r="CV47" s="695"/>
      <c r="CW47" s="695"/>
      <c r="CX47" s="695"/>
      <c r="CY47" s="696"/>
      <c r="CZ47" s="664">
        <v>3.6</v>
      </c>
      <c r="DA47" s="693"/>
      <c r="DB47" s="693"/>
      <c r="DC47" s="697"/>
      <c r="DD47" s="668">
        <v>30409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5396370</v>
      </c>
      <c r="CS49" s="729"/>
      <c r="CT49" s="729"/>
      <c r="CU49" s="729"/>
      <c r="CV49" s="729"/>
      <c r="CW49" s="729"/>
      <c r="CX49" s="729"/>
      <c r="CY49" s="761"/>
      <c r="CZ49" s="744">
        <v>100</v>
      </c>
      <c r="DA49" s="762"/>
      <c r="DB49" s="762"/>
      <c r="DC49" s="763"/>
      <c r="DD49" s="764">
        <v>3765248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of8DoA7imxHoKR7BkHldwt250MPnakOhHNECHVHIQ3S1W+/IZmc7RY6ZcmPvL/F0eC8trAKexs7tIjLT7GX3A==" saltValue="lFAP6GDzUStzddLziido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H7" sqref="CH7:CL7"/>
    </sheetView>
  </sheetViews>
  <sheetFormatPr defaultRowHeight="13.5" zeroHeight="1"/>
  <cols>
    <col min="1" max="130" width="2.75" style="265" customWidth="1"/>
    <col min="131" max="131" width="1.625" style="265" customWidth="1"/>
    <col min="132" max="16384" width="9" style="265"/>
  </cols>
  <sheetData>
    <row r="1" spans="1:131" s="223" customFormat="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c r="A2" s="224" t="s">
        <v>352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37" t="s">
        <v>353</v>
      </c>
      <c r="DK2" s="838"/>
      <c r="DL2" s="838"/>
      <c r="DM2" s="838"/>
      <c r="DN2" s="838"/>
      <c r="DO2" s="839"/>
      <c r="DP2" s="225"/>
      <c r="DQ2" s="837" t="s">
        <v>354</v>
      </c>
      <c r="DR2" s="838"/>
      <c r="DS2" s="838"/>
      <c r="DT2" s="838"/>
      <c r="DU2" s="838"/>
      <c r="DV2" s="838"/>
      <c r="DW2" s="838"/>
      <c r="DX2" s="838"/>
      <c r="DY2" s="838"/>
      <c r="DZ2" s="839"/>
      <c r="EA2" s="226"/>
    </row>
    <row r="3" spans="1:131" s="223" customFormat="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c r="A4" s="840" t="s">
        <v>355</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c r="AY4" s="840"/>
      <c r="AZ4" s="228"/>
      <c r="BA4" s="228"/>
      <c r="BB4" s="228"/>
      <c r="BC4" s="228"/>
      <c r="BD4" s="228"/>
      <c r="BE4" s="229"/>
      <c r="BF4" s="229"/>
      <c r="BG4" s="229"/>
      <c r="BH4" s="229"/>
      <c r="BI4" s="229"/>
      <c r="BJ4" s="229"/>
      <c r="BK4" s="229"/>
      <c r="BL4" s="229"/>
      <c r="BM4" s="229"/>
      <c r="BN4" s="229"/>
      <c r="BO4" s="229"/>
      <c r="BP4" s="229"/>
      <c r="BQ4" s="228" t="s">
        <v>356</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c r="A5" s="831" t="s">
        <v>357</v>
      </c>
      <c r="B5" s="832"/>
      <c r="C5" s="832"/>
      <c r="D5" s="832"/>
      <c r="E5" s="832"/>
      <c r="F5" s="832"/>
      <c r="G5" s="832"/>
      <c r="H5" s="832"/>
      <c r="I5" s="832"/>
      <c r="J5" s="832"/>
      <c r="K5" s="832"/>
      <c r="L5" s="832"/>
      <c r="M5" s="832"/>
      <c r="N5" s="832"/>
      <c r="O5" s="832"/>
      <c r="P5" s="833"/>
      <c r="Q5" s="783" t="s">
        <v>358</v>
      </c>
      <c r="R5" s="784"/>
      <c r="S5" s="784"/>
      <c r="T5" s="784"/>
      <c r="U5" s="785"/>
      <c r="V5" s="783" t="s">
        <v>359</v>
      </c>
      <c r="W5" s="784"/>
      <c r="X5" s="784"/>
      <c r="Y5" s="784"/>
      <c r="Z5" s="785"/>
      <c r="AA5" s="783" t="s">
        <v>360</v>
      </c>
      <c r="AB5" s="784"/>
      <c r="AC5" s="784"/>
      <c r="AD5" s="784"/>
      <c r="AE5" s="784"/>
      <c r="AF5" s="841" t="s">
        <v>361</v>
      </c>
      <c r="AG5" s="784"/>
      <c r="AH5" s="784"/>
      <c r="AI5" s="784"/>
      <c r="AJ5" s="820"/>
      <c r="AK5" s="784" t="s">
        <v>362</v>
      </c>
      <c r="AL5" s="784"/>
      <c r="AM5" s="784"/>
      <c r="AN5" s="784"/>
      <c r="AO5" s="785"/>
      <c r="AP5" s="783" t="s">
        <v>363</v>
      </c>
      <c r="AQ5" s="784"/>
      <c r="AR5" s="784"/>
      <c r="AS5" s="784"/>
      <c r="AT5" s="785"/>
      <c r="AU5" s="783" t="s">
        <v>364</v>
      </c>
      <c r="AV5" s="784"/>
      <c r="AW5" s="784"/>
      <c r="AX5" s="784"/>
      <c r="AY5" s="820"/>
      <c r="AZ5" s="232"/>
      <c r="BA5" s="232"/>
      <c r="BB5" s="232"/>
      <c r="BC5" s="232"/>
      <c r="BD5" s="232"/>
      <c r="BE5" s="233"/>
      <c r="BF5" s="233"/>
      <c r="BG5" s="233"/>
      <c r="BH5" s="233"/>
      <c r="BI5" s="233"/>
      <c r="BJ5" s="233"/>
      <c r="BK5" s="233"/>
      <c r="BL5" s="233"/>
      <c r="BM5" s="233"/>
      <c r="BN5" s="233"/>
      <c r="BO5" s="233"/>
      <c r="BP5" s="233"/>
      <c r="BQ5" s="831" t="s">
        <v>365</v>
      </c>
      <c r="BR5" s="832"/>
      <c r="BS5" s="832"/>
      <c r="BT5" s="832"/>
      <c r="BU5" s="832"/>
      <c r="BV5" s="832"/>
      <c r="BW5" s="832"/>
      <c r="BX5" s="832"/>
      <c r="BY5" s="832"/>
      <c r="BZ5" s="832"/>
      <c r="CA5" s="832"/>
      <c r="CB5" s="832"/>
      <c r="CC5" s="832"/>
      <c r="CD5" s="832"/>
      <c r="CE5" s="832"/>
      <c r="CF5" s="832"/>
      <c r="CG5" s="833"/>
      <c r="CH5" s="783" t="s">
        <v>366</v>
      </c>
      <c r="CI5" s="784"/>
      <c r="CJ5" s="784"/>
      <c r="CK5" s="784"/>
      <c r="CL5" s="785"/>
      <c r="CM5" s="783" t="s">
        <v>367</v>
      </c>
      <c r="CN5" s="784"/>
      <c r="CO5" s="784"/>
      <c r="CP5" s="784"/>
      <c r="CQ5" s="785"/>
      <c r="CR5" s="783" t="s">
        <v>368</v>
      </c>
      <c r="CS5" s="784"/>
      <c r="CT5" s="784"/>
      <c r="CU5" s="784"/>
      <c r="CV5" s="785"/>
      <c r="CW5" s="783" t="s">
        <v>369</v>
      </c>
      <c r="CX5" s="784"/>
      <c r="CY5" s="784"/>
      <c r="CZ5" s="784"/>
      <c r="DA5" s="785"/>
      <c r="DB5" s="783" t="s">
        <v>370</v>
      </c>
      <c r="DC5" s="784"/>
      <c r="DD5" s="784"/>
      <c r="DE5" s="784"/>
      <c r="DF5" s="785"/>
      <c r="DG5" s="789" t="s">
        <v>371</v>
      </c>
      <c r="DH5" s="790"/>
      <c r="DI5" s="790"/>
      <c r="DJ5" s="790"/>
      <c r="DK5" s="791"/>
      <c r="DL5" s="789" t="s">
        <v>372</v>
      </c>
      <c r="DM5" s="790"/>
      <c r="DN5" s="790"/>
      <c r="DO5" s="790"/>
      <c r="DP5" s="791"/>
      <c r="DQ5" s="783" t="s">
        <v>373</v>
      </c>
      <c r="DR5" s="784"/>
      <c r="DS5" s="784"/>
      <c r="DT5" s="784"/>
      <c r="DU5" s="785"/>
      <c r="DV5" s="783" t="s">
        <v>364</v>
      </c>
      <c r="DW5" s="784"/>
      <c r="DX5" s="784"/>
      <c r="DY5" s="784"/>
      <c r="DZ5" s="820"/>
      <c r="EA5" s="230"/>
    </row>
    <row r="6" spans="1:131" s="231" customFormat="1" ht="26.25" customHeight="1" thickBot="1">
      <c r="A6" s="834"/>
      <c r="B6" s="835"/>
      <c r="C6" s="835"/>
      <c r="D6" s="835"/>
      <c r="E6" s="835"/>
      <c r="F6" s="835"/>
      <c r="G6" s="835"/>
      <c r="H6" s="835"/>
      <c r="I6" s="835"/>
      <c r="J6" s="835"/>
      <c r="K6" s="835"/>
      <c r="L6" s="835"/>
      <c r="M6" s="835"/>
      <c r="N6" s="835"/>
      <c r="O6" s="835"/>
      <c r="P6" s="836"/>
      <c r="Q6" s="786"/>
      <c r="R6" s="787"/>
      <c r="S6" s="787"/>
      <c r="T6" s="787"/>
      <c r="U6" s="788"/>
      <c r="V6" s="786"/>
      <c r="W6" s="787"/>
      <c r="X6" s="787"/>
      <c r="Y6" s="787"/>
      <c r="Z6" s="788"/>
      <c r="AA6" s="786"/>
      <c r="AB6" s="787"/>
      <c r="AC6" s="787"/>
      <c r="AD6" s="787"/>
      <c r="AE6" s="787"/>
      <c r="AF6" s="842"/>
      <c r="AG6" s="787"/>
      <c r="AH6" s="787"/>
      <c r="AI6" s="787"/>
      <c r="AJ6" s="821"/>
      <c r="AK6" s="787"/>
      <c r="AL6" s="787"/>
      <c r="AM6" s="787"/>
      <c r="AN6" s="787"/>
      <c r="AO6" s="788"/>
      <c r="AP6" s="786"/>
      <c r="AQ6" s="787"/>
      <c r="AR6" s="787"/>
      <c r="AS6" s="787"/>
      <c r="AT6" s="788"/>
      <c r="AU6" s="786"/>
      <c r="AV6" s="787"/>
      <c r="AW6" s="787"/>
      <c r="AX6" s="787"/>
      <c r="AY6" s="821"/>
      <c r="AZ6" s="228"/>
      <c r="BA6" s="228"/>
      <c r="BB6" s="228"/>
      <c r="BC6" s="228"/>
      <c r="BD6" s="228"/>
      <c r="BE6" s="229"/>
      <c r="BF6" s="229"/>
      <c r="BG6" s="229"/>
      <c r="BH6" s="229"/>
      <c r="BI6" s="229"/>
      <c r="BJ6" s="229"/>
      <c r="BK6" s="229"/>
      <c r="BL6" s="229"/>
      <c r="BM6" s="229"/>
      <c r="BN6" s="229"/>
      <c r="BO6" s="229"/>
      <c r="BP6" s="229"/>
      <c r="BQ6" s="834"/>
      <c r="BR6" s="835"/>
      <c r="BS6" s="835"/>
      <c r="BT6" s="835"/>
      <c r="BU6" s="835"/>
      <c r="BV6" s="835"/>
      <c r="BW6" s="835"/>
      <c r="BX6" s="835"/>
      <c r="BY6" s="835"/>
      <c r="BZ6" s="835"/>
      <c r="CA6" s="835"/>
      <c r="CB6" s="835"/>
      <c r="CC6" s="835"/>
      <c r="CD6" s="835"/>
      <c r="CE6" s="835"/>
      <c r="CF6" s="835"/>
      <c r="CG6" s="836"/>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821"/>
      <c r="EA6" s="230"/>
    </row>
    <row r="7" spans="1:131" s="231" customFormat="1" ht="26.25" customHeight="1" thickTop="1">
      <c r="A7" s="234">
        <v>1</v>
      </c>
      <c r="B7" s="822" t="s">
        <v>374</v>
      </c>
      <c r="C7" s="823"/>
      <c r="D7" s="823"/>
      <c r="E7" s="823"/>
      <c r="F7" s="823"/>
      <c r="G7" s="823"/>
      <c r="H7" s="823"/>
      <c r="I7" s="823"/>
      <c r="J7" s="823"/>
      <c r="K7" s="823"/>
      <c r="L7" s="823"/>
      <c r="M7" s="823"/>
      <c r="N7" s="823"/>
      <c r="O7" s="823"/>
      <c r="P7" s="824"/>
      <c r="Q7" s="825">
        <v>5650</v>
      </c>
      <c r="R7" s="826"/>
      <c r="S7" s="826"/>
      <c r="T7" s="826"/>
      <c r="U7" s="826"/>
      <c r="V7" s="826">
        <v>5396</v>
      </c>
      <c r="W7" s="826"/>
      <c r="X7" s="826"/>
      <c r="Y7" s="826"/>
      <c r="Z7" s="826"/>
      <c r="AA7" s="826">
        <v>254</v>
      </c>
      <c r="AB7" s="826"/>
      <c r="AC7" s="826"/>
      <c r="AD7" s="826"/>
      <c r="AE7" s="827"/>
      <c r="AF7" s="828">
        <v>214</v>
      </c>
      <c r="AG7" s="829"/>
      <c r="AH7" s="829"/>
      <c r="AI7" s="829"/>
      <c r="AJ7" s="830"/>
      <c r="AK7" s="846">
        <v>7</v>
      </c>
      <c r="AL7" s="847"/>
      <c r="AM7" s="847"/>
      <c r="AN7" s="847"/>
      <c r="AO7" s="847"/>
      <c r="AP7" s="847">
        <v>4424</v>
      </c>
      <c r="AQ7" s="847"/>
      <c r="AR7" s="847"/>
      <c r="AS7" s="847"/>
      <c r="AT7" s="847"/>
      <c r="AU7" s="848"/>
      <c r="AV7" s="848"/>
      <c r="AW7" s="848"/>
      <c r="AX7" s="848"/>
      <c r="AY7" s="849"/>
      <c r="AZ7" s="228"/>
      <c r="BA7" s="228"/>
      <c r="BB7" s="228"/>
      <c r="BC7" s="228"/>
      <c r="BD7" s="228"/>
      <c r="BE7" s="229"/>
      <c r="BF7" s="229"/>
      <c r="BG7" s="229"/>
      <c r="BH7" s="229"/>
      <c r="BI7" s="229"/>
      <c r="BJ7" s="229"/>
      <c r="BK7" s="229"/>
      <c r="BL7" s="229"/>
      <c r="BM7" s="229"/>
      <c r="BN7" s="229"/>
      <c r="BO7" s="229"/>
      <c r="BP7" s="229"/>
      <c r="BQ7" s="235">
        <v>1</v>
      </c>
      <c r="BR7" s="236"/>
      <c r="BS7" s="811" t="s">
        <v>581</v>
      </c>
      <c r="BT7" s="812"/>
      <c r="BU7" s="812"/>
      <c r="BV7" s="812"/>
      <c r="BW7" s="812"/>
      <c r="BX7" s="812"/>
      <c r="BY7" s="812"/>
      <c r="BZ7" s="812"/>
      <c r="CA7" s="812"/>
      <c r="CB7" s="812"/>
      <c r="CC7" s="812"/>
      <c r="CD7" s="812"/>
      <c r="CE7" s="812"/>
      <c r="CF7" s="812"/>
      <c r="CG7" s="813"/>
      <c r="CH7" s="814">
        <v>-7</v>
      </c>
      <c r="CI7" s="815"/>
      <c r="CJ7" s="815"/>
      <c r="CK7" s="815"/>
      <c r="CL7" s="816"/>
      <c r="CM7" s="814">
        <v>28</v>
      </c>
      <c r="CN7" s="815"/>
      <c r="CO7" s="815"/>
      <c r="CP7" s="815"/>
      <c r="CQ7" s="816"/>
      <c r="CR7" s="814">
        <v>34</v>
      </c>
      <c r="CS7" s="815"/>
      <c r="CT7" s="815"/>
      <c r="CU7" s="815"/>
      <c r="CV7" s="816"/>
      <c r="CW7" s="814">
        <v>14</v>
      </c>
      <c r="CX7" s="815"/>
      <c r="CY7" s="815"/>
      <c r="CZ7" s="815"/>
      <c r="DA7" s="816"/>
      <c r="DB7" s="814">
        <v>0</v>
      </c>
      <c r="DC7" s="815"/>
      <c r="DD7" s="815"/>
      <c r="DE7" s="815"/>
      <c r="DF7" s="816"/>
      <c r="DG7" s="814">
        <v>0</v>
      </c>
      <c r="DH7" s="815"/>
      <c r="DI7" s="815"/>
      <c r="DJ7" s="815"/>
      <c r="DK7" s="816"/>
      <c r="DL7" s="814">
        <v>0</v>
      </c>
      <c r="DM7" s="815"/>
      <c r="DN7" s="815"/>
      <c r="DO7" s="815"/>
      <c r="DP7" s="816"/>
      <c r="DQ7" s="814">
        <v>0</v>
      </c>
      <c r="DR7" s="815"/>
      <c r="DS7" s="815"/>
      <c r="DT7" s="815"/>
      <c r="DU7" s="816"/>
      <c r="DV7" s="843"/>
      <c r="DW7" s="844"/>
      <c r="DX7" s="844"/>
      <c r="DY7" s="844"/>
      <c r="DZ7" s="845"/>
      <c r="EA7" s="230"/>
    </row>
    <row r="8" spans="1:131" s="231" customFormat="1" ht="26.25" customHeight="1">
      <c r="A8" s="237">
        <v>2</v>
      </c>
      <c r="B8" s="795"/>
      <c r="C8" s="796"/>
      <c r="D8" s="796"/>
      <c r="E8" s="796"/>
      <c r="F8" s="796"/>
      <c r="G8" s="796"/>
      <c r="H8" s="796"/>
      <c r="I8" s="796"/>
      <c r="J8" s="796"/>
      <c r="K8" s="796"/>
      <c r="L8" s="796"/>
      <c r="M8" s="796"/>
      <c r="N8" s="796"/>
      <c r="O8" s="796"/>
      <c r="P8" s="797"/>
      <c r="Q8" s="798"/>
      <c r="R8" s="799"/>
      <c r="S8" s="799"/>
      <c r="T8" s="799"/>
      <c r="U8" s="799"/>
      <c r="V8" s="799"/>
      <c r="W8" s="799"/>
      <c r="X8" s="799"/>
      <c r="Y8" s="799"/>
      <c r="Z8" s="799"/>
      <c r="AA8" s="799"/>
      <c r="AB8" s="799"/>
      <c r="AC8" s="799"/>
      <c r="AD8" s="799"/>
      <c r="AE8" s="800"/>
      <c r="AF8" s="801"/>
      <c r="AG8" s="802"/>
      <c r="AH8" s="802"/>
      <c r="AI8" s="802"/>
      <c r="AJ8" s="803"/>
      <c r="AK8" s="804"/>
      <c r="AL8" s="805"/>
      <c r="AM8" s="805"/>
      <c r="AN8" s="805"/>
      <c r="AO8" s="805"/>
      <c r="AP8" s="805"/>
      <c r="AQ8" s="805"/>
      <c r="AR8" s="805"/>
      <c r="AS8" s="805"/>
      <c r="AT8" s="805"/>
      <c r="AU8" s="806"/>
      <c r="AV8" s="806"/>
      <c r="AW8" s="806"/>
      <c r="AX8" s="806"/>
      <c r="AY8" s="807"/>
      <c r="AZ8" s="228"/>
      <c r="BA8" s="228"/>
      <c r="BB8" s="228"/>
      <c r="BC8" s="228"/>
      <c r="BD8" s="228"/>
      <c r="BE8" s="229"/>
      <c r="BF8" s="229"/>
      <c r="BG8" s="229"/>
      <c r="BH8" s="229"/>
      <c r="BI8" s="229"/>
      <c r="BJ8" s="229"/>
      <c r="BK8" s="229"/>
      <c r="BL8" s="229"/>
      <c r="BM8" s="229"/>
      <c r="BN8" s="229"/>
      <c r="BO8" s="229"/>
      <c r="BP8" s="229"/>
      <c r="BQ8" s="238">
        <v>2</v>
      </c>
      <c r="BR8" s="239" t="s">
        <v>561</v>
      </c>
      <c r="BS8" s="808" t="s">
        <v>562</v>
      </c>
      <c r="BT8" s="809"/>
      <c r="BU8" s="809"/>
      <c r="BV8" s="809"/>
      <c r="BW8" s="809"/>
      <c r="BX8" s="809"/>
      <c r="BY8" s="809"/>
      <c r="BZ8" s="809"/>
      <c r="CA8" s="809"/>
      <c r="CB8" s="809"/>
      <c r="CC8" s="809"/>
      <c r="CD8" s="809"/>
      <c r="CE8" s="809"/>
      <c r="CF8" s="809"/>
      <c r="CG8" s="810"/>
      <c r="CH8" s="817">
        <v>2</v>
      </c>
      <c r="CI8" s="818"/>
      <c r="CJ8" s="818"/>
      <c r="CK8" s="818"/>
      <c r="CL8" s="819"/>
      <c r="CM8" s="817">
        <v>8</v>
      </c>
      <c r="CN8" s="818"/>
      <c r="CO8" s="818"/>
      <c r="CP8" s="818"/>
      <c r="CQ8" s="819"/>
      <c r="CR8" s="817">
        <v>0</v>
      </c>
      <c r="CS8" s="818"/>
      <c r="CT8" s="818"/>
      <c r="CU8" s="818"/>
      <c r="CV8" s="819"/>
      <c r="CW8" s="817">
        <v>0</v>
      </c>
      <c r="CX8" s="818"/>
      <c r="CY8" s="818"/>
      <c r="CZ8" s="818"/>
      <c r="DA8" s="819"/>
      <c r="DB8" s="817">
        <v>0</v>
      </c>
      <c r="DC8" s="818"/>
      <c r="DD8" s="818"/>
      <c r="DE8" s="818"/>
      <c r="DF8" s="819"/>
      <c r="DG8" s="817">
        <v>241</v>
      </c>
      <c r="DH8" s="818"/>
      <c r="DI8" s="818"/>
      <c r="DJ8" s="818"/>
      <c r="DK8" s="819"/>
      <c r="DL8" s="817">
        <v>0</v>
      </c>
      <c r="DM8" s="818"/>
      <c r="DN8" s="818"/>
      <c r="DO8" s="818"/>
      <c r="DP8" s="819"/>
      <c r="DQ8" s="817">
        <v>241</v>
      </c>
      <c r="DR8" s="818"/>
      <c r="DS8" s="818"/>
      <c r="DT8" s="818"/>
      <c r="DU8" s="819"/>
      <c r="DV8" s="850"/>
      <c r="DW8" s="851"/>
      <c r="DX8" s="851"/>
      <c r="DY8" s="851"/>
      <c r="DZ8" s="852"/>
      <c r="EA8" s="230"/>
    </row>
    <row r="9" spans="1:131" s="231" customFormat="1" ht="26.25" customHeight="1">
      <c r="A9" s="237">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28"/>
      <c r="BA9" s="228"/>
      <c r="BB9" s="228"/>
      <c r="BC9" s="228"/>
      <c r="BD9" s="228"/>
      <c r="BE9" s="229"/>
      <c r="BF9" s="229"/>
      <c r="BG9" s="229"/>
      <c r="BH9" s="229"/>
      <c r="BI9" s="229"/>
      <c r="BJ9" s="229"/>
      <c r="BK9" s="229"/>
      <c r="BL9" s="229"/>
      <c r="BM9" s="229"/>
      <c r="BN9" s="229"/>
      <c r="BO9" s="229"/>
      <c r="BP9" s="229"/>
      <c r="BQ9" s="238">
        <v>3</v>
      </c>
      <c r="BR9" s="239"/>
      <c r="BS9" s="808"/>
      <c r="BT9" s="809"/>
      <c r="BU9" s="809"/>
      <c r="BV9" s="809"/>
      <c r="BW9" s="809"/>
      <c r="BX9" s="809"/>
      <c r="BY9" s="809"/>
      <c r="BZ9" s="809"/>
      <c r="CA9" s="809"/>
      <c r="CB9" s="809"/>
      <c r="CC9" s="809"/>
      <c r="CD9" s="809"/>
      <c r="CE9" s="809"/>
      <c r="CF9" s="809"/>
      <c r="CG9" s="810"/>
      <c r="CH9" s="817"/>
      <c r="CI9" s="818"/>
      <c r="CJ9" s="818"/>
      <c r="CK9" s="818"/>
      <c r="CL9" s="819"/>
      <c r="CM9" s="817"/>
      <c r="CN9" s="818"/>
      <c r="CO9" s="818"/>
      <c r="CP9" s="818"/>
      <c r="CQ9" s="819"/>
      <c r="CR9" s="817"/>
      <c r="CS9" s="818"/>
      <c r="CT9" s="818"/>
      <c r="CU9" s="818"/>
      <c r="CV9" s="819"/>
      <c r="CW9" s="817"/>
      <c r="CX9" s="818"/>
      <c r="CY9" s="818"/>
      <c r="CZ9" s="818"/>
      <c r="DA9" s="819"/>
      <c r="DB9" s="817"/>
      <c r="DC9" s="818"/>
      <c r="DD9" s="818"/>
      <c r="DE9" s="818"/>
      <c r="DF9" s="819"/>
      <c r="DG9" s="817"/>
      <c r="DH9" s="818"/>
      <c r="DI9" s="818"/>
      <c r="DJ9" s="818"/>
      <c r="DK9" s="819"/>
      <c r="DL9" s="817"/>
      <c r="DM9" s="818"/>
      <c r="DN9" s="818"/>
      <c r="DO9" s="818"/>
      <c r="DP9" s="819"/>
      <c r="DQ9" s="817"/>
      <c r="DR9" s="818"/>
      <c r="DS9" s="818"/>
      <c r="DT9" s="818"/>
      <c r="DU9" s="819"/>
      <c r="DV9" s="850"/>
      <c r="DW9" s="851"/>
      <c r="DX9" s="851"/>
      <c r="DY9" s="851"/>
      <c r="DZ9" s="852"/>
      <c r="EA9" s="230"/>
    </row>
    <row r="10" spans="1:131" s="231" customFormat="1" ht="26.25" customHeight="1">
      <c r="A10" s="237">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28"/>
      <c r="BA10" s="228"/>
      <c r="BB10" s="228"/>
      <c r="BC10" s="228"/>
      <c r="BD10" s="228"/>
      <c r="BE10" s="229"/>
      <c r="BF10" s="229"/>
      <c r="BG10" s="229"/>
      <c r="BH10" s="229"/>
      <c r="BI10" s="229"/>
      <c r="BJ10" s="229"/>
      <c r="BK10" s="229"/>
      <c r="BL10" s="229"/>
      <c r="BM10" s="229"/>
      <c r="BN10" s="229"/>
      <c r="BO10" s="229"/>
      <c r="BP10" s="229"/>
      <c r="BQ10" s="238">
        <v>4</v>
      </c>
      <c r="BR10" s="239"/>
      <c r="BS10" s="808"/>
      <c r="BT10" s="809"/>
      <c r="BU10" s="809"/>
      <c r="BV10" s="809"/>
      <c r="BW10" s="809"/>
      <c r="BX10" s="809"/>
      <c r="BY10" s="809"/>
      <c r="BZ10" s="809"/>
      <c r="CA10" s="809"/>
      <c r="CB10" s="809"/>
      <c r="CC10" s="809"/>
      <c r="CD10" s="809"/>
      <c r="CE10" s="809"/>
      <c r="CF10" s="809"/>
      <c r="CG10" s="810"/>
      <c r="CH10" s="817"/>
      <c r="CI10" s="818"/>
      <c r="CJ10" s="818"/>
      <c r="CK10" s="818"/>
      <c r="CL10" s="819"/>
      <c r="CM10" s="817"/>
      <c r="CN10" s="818"/>
      <c r="CO10" s="818"/>
      <c r="CP10" s="818"/>
      <c r="CQ10" s="819"/>
      <c r="CR10" s="817"/>
      <c r="CS10" s="818"/>
      <c r="CT10" s="818"/>
      <c r="CU10" s="818"/>
      <c r="CV10" s="819"/>
      <c r="CW10" s="817"/>
      <c r="CX10" s="818"/>
      <c r="CY10" s="818"/>
      <c r="CZ10" s="818"/>
      <c r="DA10" s="819"/>
      <c r="DB10" s="817"/>
      <c r="DC10" s="818"/>
      <c r="DD10" s="818"/>
      <c r="DE10" s="818"/>
      <c r="DF10" s="819"/>
      <c r="DG10" s="817"/>
      <c r="DH10" s="818"/>
      <c r="DI10" s="818"/>
      <c r="DJ10" s="818"/>
      <c r="DK10" s="819"/>
      <c r="DL10" s="817"/>
      <c r="DM10" s="818"/>
      <c r="DN10" s="818"/>
      <c r="DO10" s="818"/>
      <c r="DP10" s="819"/>
      <c r="DQ10" s="817"/>
      <c r="DR10" s="818"/>
      <c r="DS10" s="818"/>
      <c r="DT10" s="818"/>
      <c r="DU10" s="819"/>
      <c r="DV10" s="850"/>
      <c r="DW10" s="851"/>
      <c r="DX10" s="851"/>
      <c r="DY10" s="851"/>
      <c r="DZ10" s="852"/>
      <c r="EA10" s="230"/>
    </row>
    <row r="11" spans="1:131" s="231" customFormat="1" ht="26.25" customHeight="1">
      <c r="A11" s="237">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28"/>
      <c r="BA11" s="228"/>
      <c r="BB11" s="228"/>
      <c r="BC11" s="228"/>
      <c r="BD11" s="228"/>
      <c r="BE11" s="229"/>
      <c r="BF11" s="229"/>
      <c r="BG11" s="229"/>
      <c r="BH11" s="229"/>
      <c r="BI11" s="229"/>
      <c r="BJ11" s="229"/>
      <c r="BK11" s="229"/>
      <c r="BL11" s="229"/>
      <c r="BM11" s="229"/>
      <c r="BN11" s="229"/>
      <c r="BO11" s="229"/>
      <c r="BP11" s="229"/>
      <c r="BQ11" s="238">
        <v>5</v>
      </c>
      <c r="BR11" s="239"/>
      <c r="BS11" s="808"/>
      <c r="BT11" s="809"/>
      <c r="BU11" s="809"/>
      <c r="BV11" s="809"/>
      <c r="BW11" s="809"/>
      <c r="BX11" s="809"/>
      <c r="BY11" s="809"/>
      <c r="BZ11" s="809"/>
      <c r="CA11" s="809"/>
      <c r="CB11" s="809"/>
      <c r="CC11" s="809"/>
      <c r="CD11" s="809"/>
      <c r="CE11" s="809"/>
      <c r="CF11" s="809"/>
      <c r="CG11" s="810"/>
      <c r="CH11" s="817"/>
      <c r="CI11" s="818"/>
      <c r="CJ11" s="818"/>
      <c r="CK11" s="818"/>
      <c r="CL11" s="819"/>
      <c r="CM11" s="817"/>
      <c r="CN11" s="818"/>
      <c r="CO11" s="818"/>
      <c r="CP11" s="818"/>
      <c r="CQ11" s="819"/>
      <c r="CR11" s="817"/>
      <c r="CS11" s="818"/>
      <c r="CT11" s="818"/>
      <c r="CU11" s="818"/>
      <c r="CV11" s="819"/>
      <c r="CW11" s="817"/>
      <c r="CX11" s="818"/>
      <c r="CY11" s="818"/>
      <c r="CZ11" s="818"/>
      <c r="DA11" s="819"/>
      <c r="DB11" s="817"/>
      <c r="DC11" s="818"/>
      <c r="DD11" s="818"/>
      <c r="DE11" s="818"/>
      <c r="DF11" s="819"/>
      <c r="DG11" s="817"/>
      <c r="DH11" s="818"/>
      <c r="DI11" s="818"/>
      <c r="DJ11" s="818"/>
      <c r="DK11" s="819"/>
      <c r="DL11" s="817"/>
      <c r="DM11" s="818"/>
      <c r="DN11" s="818"/>
      <c r="DO11" s="818"/>
      <c r="DP11" s="819"/>
      <c r="DQ11" s="817"/>
      <c r="DR11" s="818"/>
      <c r="DS11" s="818"/>
      <c r="DT11" s="818"/>
      <c r="DU11" s="819"/>
      <c r="DV11" s="850"/>
      <c r="DW11" s="851"/>
      <c r="DX11" s="851"/>
      <c r="DY11" s="851"/>
      <c r="DZ11" s="852"/>
      <c r="EA11" s="230"/>
    </row>
    <row r="12" spans="1:131" s="231" customFormat="1" ht="26.25" customHeight="1">
      <c r="A12" s="237">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28"/>
      <c r="BA12" s="228"/>
      <c r="BB12" s="228"/>
      <c r="BC12" s="228"/>
      <c r="BD12" s="228"/>
      <c r="BE12" s="229"/>
      <c r="BF12" s="229"/>
      <c r="BG12" s="229"/>
      <c r="BH12" s="229"/>
      <c r="BI12" s="229"/>
      <c r="BJ12" s="229"/>
      <c r="BK12" s="229"/>
      <c r="BL12" s="229"/>
      <c r="BM12" s="229"/>
      <c r="BN12" s="229"/>
      <c r="BO12" s="229"/>
      <c r="BP12" s="229"/>
      <c r="BQ12" s="238">
        <v>6</v>
      </c>
      <c r="BR12" s="239"/>
      <c r="BS12" s="808"/>
      <c r="BT12" s="809"/>
      <c r="BU12" s="809"/>
      <c r="BV12" s="809"/>
      <c r="BW12" s="809"/>
      <c r="BX12" s="809"/>
      <c r="BY12" s="809"/>
      <c r="BZ12" s="809"/>
      <c r="CA12" s="809"/>
      <c r="CB12" s="809"/>
      <c r="CC12" s="809"/>
      <c r="CD12" s="809"/>
      <c r="CE12" s="809"/>
      <c r="CF12" s="809"/>
      <c r="CG12" s="810"/>
      <c r="CH12" s="817"/>
      <c r="CI12" s="818"/>
      <c r="CJ12" s="818"/>
      <c r="CK12" s="818"/>
      <c r="CL12" s="819"/>
      <c r="CM12" s="817"/>
      <c r="CN12" s="818"/>
      <c r="CO12" s="818"/>
      <c r="CP12" s="818"/>
      <c r="CQ12" s="819"/>
      <c r="CR12" s="817"/>
      <c r="CS12" s="818"/>
      <c r="CT12" s="818"/>
      <c r="CU12" s="818"/>
      <c r="CV12" s="819"/>
      <c r="CW12" s="817"/>
      <c r="CX12" s="818"/>
      <c r="CY12" s="818"/>
      <c r="CZ12" s="818"/>
      <c r="DA12" s="819"/>
      <c r="DB12" s="817"/>
      <c r="DC12" s="818"/>
      <c r="DD12" s="818"/>
      <c r="DE12" s="818"/>
      <c r="DF12" s="819"/>
      <c r="DG12" s="817"/>
      <c r="DH12" s="818"/>
      <c r="DI12" s="818"/>
      <c r="DJ12" s="818"/>
      <c r="DK12" s="819"/>
      <c r="DL12" s="817"/>
      <c r="DM12" s="818"/>
      <c r="DN12" s="818"/>
      <c r="DO12" s="818"/>
      <c r="DP12" s="819"/>
      <c r="DQ12" s="817"/>
      <c r="DR12" s="818"/>
      <c r="DS12" s="818"/>
      <c r="DT12" s="818"/>
      <c r="DU12" s="819"/>
      <c r="DV12" s="850"/>
      <c r="DW12" s="851"/>
      <c r="DX12" s="851"/>
      <c r="DY12" s="851"/>
      <c r="DZ12" s="852"/>
      <c r="EA12" s="230"/>
    </row>
    <row r="13" spans="1:131" s="231" customFormat="1" ht="26.25" customHeight="1">
      <c r="A13" s="237">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28"/>
      <c r="BA13" s="228"/>
      <c r="BB13" s="228"/>
      <c r="BC13" s="228"/>
      <c r="BD13" s="228"/>
      <c r="BE13" s="229"/>
      <c r="BF13" s="229"/>
      <c r="BG13" s="229"/>
      <c r="BH13" s="229"/>
      <c r="BI13" s="229"/>
      <c r="BJ13" s="229"/>
      <c r="BK13" s="229"/>
      <c r="BL13" s="229"/>
      <c r="BM13" s="229"/>
      <c r="BN13" s="229"/>
      <c r="BO13" s="229"/>
      <c r="BP13" s="229"/>
      <c r="BQ13" s="238">
        <v>7</v>
      </c>
      <c r="BR13" s="239"/>
      <c r="BS13" s="808"/>
      <c r="BT13" s="809"/>
      <c r="BU13" s="809"/>
      <c r="BV13" s="809"/>
      <c r="BW13" s="809"/>
      <c r="BX13" s="809"/>
      <c r="BY13" s="809"/>
      <c r="BZ13" s="809"/>
      <c r="CA13" s="809"/>
      <c r="CB13" s="809"/>
      <c r="CC13" s="809"/>
      <c r="CD13" s="809"/>
      <c r="CE13" s="809"/>
      <c r="CF13" s="809"/>
      <c r="CG13" s="810"/>
      <c r="CH13" s="817"/>
      <c r="CI13" s="818"/>
      <c r="CJ13" s="818"/>
      <c r="CK13" s="818"/>
      <c r="CL13" s="819"/>
      <c r="CM13" s="817"/>
      <c r="CN13" s="818"/>
      <c r="CO13" s="818"/>
      <c r="CP13" s="818"/>
      <c r="CQ13" s="819"/>
      <c r="CR13" s="817"/>
      <c r="CS13" s="818"/>
      <c r="CT13" s="818"/>
      <c r="CU13" s="818"/>
      <c r="CV13" s="819"/>
      <c r="CW13" s="817"/>
      <c r="CX13" s="818"/>
      <c r="CY13" s="818"/>
      <c r="CZ13" s="818"/>
      <c r="DA13" s="819"/>
      <c r="DB13" s="817"/>
      <c r="DC13" s="818"/>
      <c r="DD13" s="818"/>
      <c r="DE13" s="818"/>
      <c r="DF13" s="819"/>
      <c r="DG13" s="817"/>
      <c r="DH13" s="818"/>
      <c r="DI13" s="818"/>
      <c r="DJ13" s="818"/>
      <c r="DK13" s="819"/>
      <c r="DL13" s="817"/>
      <c r="DM13" s="818"/>
      <c r="DN13" s="818"/>
      <c r="DO13" s="818"/>
      <c r="DP13" s="819"/>
      <c r="DQ13" s="817"/>
      <c r="DR13" s="818"/>
      <c r="DS13" s="818"/>
      <c r="DT13" s="818"/>
      <c r="DU13" s="819"/>
      <c r="DV13" s="850"/>
      <c r="DW13" s="851"/>
      <c r="DX13" s="851"/>
      <c r="DY13" s="851"/>
      <c r="DZ13" s="852"/>
      <c r="EA13" s="230"/>
    </row>
    <row r="14" spans="1:131" s="231" customFormat="1" ht="26.25" customHeight="1">
      <c r="A14" s="237">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28"/>
      <c r="BA14" s="228"/>
      <c r="BB14" s="228"/>
      <c r="BC14" s="228"/>
      <c r="BD14" s="228"/>
      <c r="BE14" s="229"/>
      <c r="BF14" s="229"/>
      <c r="BG14" s="229"/>
      <c r="BH14" s="229"/>
      <c r="BI14" s="229"/>
      <c r="BJ14" s="229"/>
      <c r="BK14" s="229"/>
      <c r="BL14" s="229"/>
      <c r="BM14" s="229"/>
      <c r="BN14" s="229"/>
      <c r="BO14" s="229"/>
      <c r="BP14" s="229"/>
      <c r="BQ14" s="238">
        <v>8</v>
      </c>
      <c r="BR14" s="239"/>
      <c r="BS14" s="808"/>
      <c r="BT14" s="809"/>
      <c r="BU14" s="809"/>
      <c r="BV14" s="809"/>
      <c r="BW14" s="809"/>
      <c r="BX14" s="809"/>
      <c r="BY14" s="809"/>
      <c r="BZ14" s="809"/>
      <c r="CA14" s="809"/>
      <c r="CB14" s="809"/>
      <c r="CC14" s="809"/>
      <c r="CD14" s="809"/>
      <c r="CE14" s="809"/>
      <c r="CF14" s="809"/>
      <c r="CG14" s="810"/>
      <c r="CH14" s="817"/>
      <c r="CI14" s="818"/>
      <c r="CJ14" s="818"/>
      <c r="CK14" s="818"/>
      <c r="CL14" s="819"/>
      <c r="CM14" s="817"/>
      <c r="CN14" s="818"/>
      <c r="CO14" s="818"/>
      <c r="CP14" s="818"/>
      <c r="CQ14" s="819"/>
      <c r="CR14" s="817"/>
      <c r="CS14" s="818"/>
      <c r="CT14" s="818"/>
      <c r="CU14" s="818"/>
      <c r="CV14" s="819"/>
      <c r="CW14" s="817"/>
      <c r="CX14" s="818"/>
      <c r="CY14" s="818"/>
      <c r="CZ14" s="818"/>
      <c r="DA14" s="819"/>
      <c r="DB14" s="817"/>
      <c r="DC14" s="818"/>
      <c r="DD14" s="818"/>
      <c r="DE14" s="818"/>
      <c r="DF14" s="819"/>
      <c r="DG14" s="817"/>
      <c r="DH14" s="818"/>
      <c r="DI14" s="818"/>
      <c r="DJ14" s="818"/>
      <c r="DK14" s="819"/>
      <c r="DL14" s="817"/>
      <c r="DM14" s="818"/>
      <c r="DN14" s="818"/>
      <c r="DO14" s="818"/>
      <c r="DP14" s="819"/>
      <c r="DQ14" s="817"/>
      <c r="DR14" s="818"/>
      <c r="DS14" s="818"/>
      <c r="DT14" s="818"/>
      <c r="DU14" s="819"/>
      <c r="DV14" s="850"/>
      <c r="DW14" s="851"/>
      <c r="DX14" s="851"/>
      <c r="DY14" s="851"/>
      <c r="DZ14" s="852"/>
      <c r="EA14" s="230"/>
    </row>
    <row r="15" spans="1:131" s="231" customFormat="1" ht="26.25" customHeight="1">
      <c r="A15" s="237">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28"/>
      <c r="BA15" s="228"/>
      <c r="BB15" s="228"/>
      <c r="BC15" s="228"/>
      <c r="BD15" s="228"/>
      <c r="BE15" s="229"/>
      <c r="BF15" s="229"/>
      <c r="BG15" s="229"/>
      <c r="BH15" s="229"/>
      <c r="BI15" s="229"/>
      <c r="BJ15" s="229"/>
      <c r="BK15" s="229"/>
      <c r="BL15" s="229"/>
      <c r="BM15" s="229"/>
      <c r="BN15" s="229"/>
      <c r="BO15" s="229"/>
      <c r="BP15" s="229"/>
      <c r="BQ15" s="238">
        <v>9</v>
      </c>
      <c r="BR15" s="239"/>
      <c r="BS15" s="808"/>
      <c r="BT15" s="809"/>
      <c r="BU15" s="809"/>
      <c r="BV15" s="809"/>
      <c r="BW15" s="809"/>
      <c r="BX15" s="809"/>
      <c r="BY15" s="809"/>
      <c r="BZ15" s="809"/>
      <c r="CA15" s="809"/>
      <c r="CB15" s="809"/>
      <c r="CC15" s="809"/>
      <c r="CD15" s="809"/>
      <c r="CE15" s="809"/>
      <c r="CF15" s="809"/>
      <c r="CG15" s="810"/>
      <c r="CH15" s="817"/>
      <c r="CI15" s="818"/>
      <c r="CJ15" s="818"/>
      <c r="CK15" s="818"/>
      <c r="CL15" s="819"/>
      <c r="CM15" s="817"/>
      <c r="CN15" s="818"/>
      <c r="CO15" s="818"/>
      <c r="CP15" s="818"/>
      <c r="CQ15" s="819"/>
      <c r="CR15" s="817"/>
      <c r="CS15" s="818"/>
      <c r="CT15" s="818"/>
      <c r="CU15" s="818"/>
      <c r="CV15" s="819"/>
      <c r="CW15" s="817"/>
      <c r="CX15" s="818"/>
      <c r="CY15" s="818"/>
      <c r="CZ15" s="818"/>
      <c r="DA15" s="819"/>
      <c r="DB15" s="817"/>
      <c r="DC15" s="818"/>
      <c r="DD15" s="818"/>
      <c r="DE15" s="818"/>
      <c r="DF15" s="819"/>
      <c r="DG15" s="817"/>
      <c r="DH15" s="818"/>
      <c r="DI15" s="818"/>
      <c r="DJ15" s="818"/>
      <c r="DK15" s="819"/>
      <c r="DL15" s="817"/>
      <c r="DM15" s="818"/>
      <c r="DN15" s="818"/>
      <c r="DO15" s="818"/>
      <c r="DP15" s="819"/>
      <c r="DQ15" s="817"/>
      <c r="DR15" s="818"/>
      <c r="DS15" s="818"/>
      <c r="DT15" s="818"/>
      <c r="DU15" s="819"/>
      <c r="DV15" s="850"/>
      <c r="DW15" s="851"/>
      <c r="DX15" s="851"/>
      <c r="DY15" s="851"/>
      <c r="DZ15" s="852"/>
      <c r="EA15" s="230"/>
    </row>
    <row r="16" spans="1:131" s="231" customFormat="1" ht="26.25" customHeight="1">
      <c r="A16" s="237">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28"/>
      <c r="BA16" s="228"/>
      <c r="BB16" s="228"/>
      <c r="BC16" s="228"/>
      <c r="BD16" s="228"/>
      <c r="BE16" s="229"/>
      <c r="BF16" s="229"/>
      <c r="BG16" s="229"/>
      <c r="BH16" s="229"/>
      <c r="BI16" s="229"/>
      <c r="BJ16" s="229"/>
      <c r="BK16" s="229"/>
      <c r="BL16" s="229"/>
      <c r="BM16" s="229"/>
      <c r="BN16" s="229"/>
      <c r="BO16" s="229"/>
      <c r="BP16" s="229"/>
      <c r="BQ16" s="238">
        <v>10</v>
      </c>
      <c r="BR16" s="239"/>
      <c r="BS16" s="808"/>
      <c r="BT16" s="809"/>
      <c r="BU16" s="809"/>
      <c r="BV16" s="809"/>
      <c r="BW16" s="809"/>
      <c r="BX16" s="809"/>
      <c r="BY16" s="809"/>
      <c r="BZ16" s="809"/>
      <c r="CA16" s="809"/>
      <c r="CB16" s="809"/>
      <c r="CC16" s="809"/>
      <c r="CD16" s="809"/>
      <c r="CE16" s="809"/>
      <c r="CF16" s="809"/>
      <c r="CG16" s="810"/>
      <c r="CH16" s="817"/>
      <c r="CI16" s="818"/>
      <c r="CJ16" s="818"/>
      <c r="CK16" s="818"/>
      <c r="CL16" s="819"/>
      <c r="CM16" s="817"/>
      <c r="CN16" s="818"/>
      <c r="CO16" s="818"/>
      <c r="CP16" s="818"/>
      <c r="CQ16" s="819"/>
      <c r="CR16" s="817"/>
      <c r="CS16" s="818"/>
      <c r="CT16" s="818"/>
      <c r="CU16" s="818"/>
      <c r="CV16" s="819"/>
      <c r="CW16" s="817"/>
      <c r="CX16" s="818"/>
      <c r="CY16" s="818"/>
      <c r="CZ16" s="818"/>
      <c r="DA16" s="819"/>
      <c r="DB16" s="817"/>
      <c r="DC16" s="818"/>
      <c r="DD16" s="818"/>
      <c r="DE16" s="818"/>
      <c r="DF16" s="819"/>
      <c r="DG16" s="817"/>
      <c r="DH16" s="818"/>
      <c r="DI16" s="818"/>
      <c r="DJ16" s="818"/>
      <c r="DK16" s="819"/>
      <c r="DL16" s="817"/>
      <c r="DM16" s="818"/>
      <c r="DN16" s="818"/>
      <c r="DO16" s="818"/>
      <c r="DP16" s="819"/>
      <c r="DQ16" s="817"/>
      <c r="DR16" s="818"/>
      <c r="DS16" s="818"/>
      <c r="DT16" s="818"/>
      <c r="DU16" s="819"/>
      <c r="DV16" s="850"/>
      <c r="DW16" s="851"/>
      <c r="DX16" s="851"/>
      <c r="DY16" s="851"/>
      <c r="DZ16" s="852"/>
      <c r="EA16" s="230"/>
    </row>
    <row r="17" spans="1:131" s="231" customFormat="1" ht="26.25" customHeight="1">
      <c r="A17" s="237">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28"/>
      <c r="BA17" s="228"/>
      <c r="BB17" s="228"/>
      <c r="BC17" s="228"/>
      <c r="BD17" s="228"/>
      <c r="BE17" s="229"/>
      <c r="BF17" s="229"/>
      <c r="BG17" s="229"/>
      <c r="BH17" s="229"/>
      <c r="BI17" s="229"/>
      <c r="BJ17" s="229"/>
      <c r="BK17" s="229"/>
      <c r="BL17" s="229"/>
      <c r="BM17" s="229"/>
      <c r="BN17" s="229"/>
      <c r="BO17" s="229"/>
      <c r="BP17" s="229"/>
      <c r="BQ17" s="238">
        <v>11</v>
      </c>
      <c r="BR17" s="239"/>
      <c r="BS17" s="808"/>
      <c r="BT17" s="809"/>
      <c r="BU17" s="809"/>
      <c r="BV17" s="809"/>
      <c r="BW17" s="809"/>
      <c r="BX17" s="809"/>
      <c r="BY17" s="809"/>
      <c r="BZ17" s="809"/>
      <c r="CA17" s="809"/>
      <c r="CB17" s="809"/>
      <c r="CC17" s="809"/>
      <c r="CD17" s="809"/>
      <c r="CE17" s="809"/>
      <c r="CF17" s="809"/>
      <c r="CG17" s="810"/>
      <c r="CH17" s="817"/>
      <c r="CI17" s="818"/>
      <c r="CJ17" s="818"/>
      <c r="CK17" s="818"/>
      <c r="CL17" s="819"/>
      <c r="CM17" s="817"/>
      <c r="CN17" s="818"/>
      <c r="CO17" s="818"/>
      <c r="CP17" s="818"/>
      <c r="CQ17" s="819"/>
      <c r="CR17" s="817"/>
      <c r="CS17" s="818"/>
      <c r="CT17" s="818"/>
      <c r="CU17" s="818"/>
      <c r="CV17" s="819"/>
      <c r="CW17" s="817"/>
      <c r="CX17" s="818"/>
      <c r="CY17" s="818"/>
      <c r="CZ17" s="818"/>
      <c r="DA17" s="819"/>
      <c r="DB17" s="817"/>
      <c r="DC17" s="818"/>
      <c r="DD17" s="818"/>
      <c r="DE17" s="818"/>
      <c r="DF17" s="819"/>
      <c r="DG17" s="817"/>
      <c r="DH17" s="818"/>
      <c r="DI17" s="818"/>
      <c r="DJ17" s="818"/>
      <c r="DK17" s="819"/>
      <c r="DL17" s="817"/>
      <c r="DM17" s="818"/>
      <c r="DN17" s="818"/>
      <c r="DO17" s="818"/>
      <c r="DP17" s="819"/>
      <c r="DQ17" s="817"/>
      <c r="DR17" s="818"/>
      <c r="DS17" s="818"/>
      <c r="DT17" s="818"/>
      <c r="DU17" s="819"/>
      <c r="DV17" s="850"/>
      <c r="DW17" s="851"/>
      <c r="DX17" s="851"/>
      <c r="DY17" s="851"/>
      <c r="DZ17" s="852"/>
      <c r="EA17" s="230"/>
    </row>
    <row r="18" spans="1:131" s="231" customFormat="1" ht="26.25" customHeight="1">
      <c r="A18" s="237">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28"/>
      <c r="BA18" s="228"/>
      <c r="BB18" s="228"/>
      <c r="BC18" s="228"/>
      <c r="BD18" s="228"/>
      <c r="BE18" s="229"/>
      <c r="BF18" s="229"/>
      <c r="BG18" s="229"/>
      <c r="BH18" s="229"/>
      <c r="BI18" s="229"/>
      <c r="BJ18" s="229"/>
      <c r="BK18" s="229"/>
      <c r="BL18" s="229"/>
      <c r="BM18" s="229"/>
      <c r="BN18" s="229"/>
      <c r="BO18" s="229"/>
      <c r="BP18" s="229"/>
      <c r="BQ18" s="238">
        <v>12</v>
      </c>
      <c r="BR18" s="239"/>
      <c r="BS18" s="808"/>
      <c r="BT18" s="809"/>
      <c r="BU18" s="809"/>
      <c r="BV18" s="809"/>
      <c r="BW18" s="809"/>
      <c r="BX18" s="809"/>
      <c r="BY18" s="809"/>
      <c r="BZ18" s="809"/>
      <c r="CA18" s="809"/>
      <c r="CB18" s="809"/>
      <c r="CC18" s="809"/>
      <c r="CD18" s="809"/>
      <c r="CE18" s="809"/>
      <c r="CF18" s="809"/>
      <c r="CG18" s="810"/>
      <c r="CH18" s="817"/>
      <c r="CI18" s="818"/>
      <c r="CJ18" s="818"/>
      <c r="CK18" s="818"/>
      <c r="CL18" s="819"/>
      <c r="CM18" s="817"/>
      <c r="CN18" s="818"/>
      <c r="CO18" s="818"/>
      <c r="CP18" s="818"/>
      <c r="CQ18" s="819"/>
      <c r="CR18" s="817"/>
      <c r="CS18" s="818"/>
      <c r="CT18" s="818"/>
      <c r="CU18" s="818"/>
      <c r="CV18" s="819"/>
      <c r="CW18" s="817"/>
      <c r="CX18" s="818"/>
      <c r="CY18" s="818"/>
      <c r="CZ18" s="818"/>
      <c r="DA18" s="819"/>
      <c r="DB18" s="817"/>
      <c r="DC18" s="818"/>
      <c r="DD18" s="818"/>
      <c r="DE18" s="818"/>
      <c r="DF18" s="819"/>
      <c r="DG18" s="817"/>
      <c r="DH18" s="818"/>
      <c r="DI18" s="818"/>
      <c r="DJ18" s="818"/>
      <c r="DK18" s="819"/>
      <c r="DL18" s="817"/>
      <c r="DM18" s="818"/>
      <c r="DN18" s="818"/>
      <c r="DO18" s="818"/>
      <c r="DP18" s="819"/>
      <c r="DQ18" s="817"/>
      <c r="DR18" s="818"/>
      <c r="DS18" s="818"/>
      <c r="DT18" s="818"/>
      <c r="DU18" s="819"/>
      <c r="DV18" s="850"/>
      <c r="DW18" s="851"/>
      <c r="DX18" s="851"/>
      <c r="DY18" s="851"/>
      <c r="DZ18" s="852"/>
      <c r="EA18" s="230"/>
    </row>
    <row r="19" spans="1:131" s="231" customFormat="1" ht="26.25" customHeight="1">
      <c r="A19" s="237">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28"/>
      <c r="BA19" s="228"/>
      <c r="BB19" s="228"/>
      <c r="BC19" s="228"/>
      <c r="BD19" s="228"/>
      <c r="BE19" s="229"/>
      <c r="BF19" s="229"/>
      <c r="BG19" s="229"/>
      <c r="BH19" s="229"/>
      <c r="BI19" s="229"/>
      <c r="BJ19" s="229"/>
      <c r="BK19" s="229"/>
      <c r="BL19" s="229"/>
      <c r="BM19" s="229"/>
      <c r="BN19" s="229"/>
      <c r="BO19" s="229"/>
      <c r="BP19" s="229"/>
      <c r="BQ19" s="238">
        <v>13</v>
      </c>
      <c r="BR19" s="239"/>
      <c r="BS19" s="808"/>
      <c r="BT19" s="809"/>
      <c r="BU19" s="809"/>
      <c r="BV19" s="809"/>
      <c r="BW19" s="809"/>
      <c r="BX19" s="809"/>
      <c r="BY19" s="809"/>
      <c r="BZ19" s="809"/>
      <c r="CA19" s="809"/>
      <c r="CB19" s="809"/>
      <c r="CC19" s="809"/>
      <c r="CD19" s="809"/>
      <c r="CE19" s="809"/>
      <c r="CF19" s="809"/>
      <c r="CG19" s="810"/>
      <c r="CH19" s="817"/>
      <c r="CI19" s="818"/>
      <c r="CJ19" s="818"/>
      <c r="CK19" s="818"/>
      <c r="CL19" s="819"/>
      <c r="CM19" s="817"/>
      <c r="CN19" s="818"/>
      <c r="CO19" s="818"/>
      <c r="CP19" s="818"/>
      <c r="CQ19" s="819"/>
      <c r="CR19" s="817"/>
      <c r="CS19" s="818"/>
      <c r="CT19" s="818"/>
      <c r="CU19" s="818"/>
      <c r="CV19" s="819"/>
      <c r="CW19" s="817"/>
      <c r="CX19" s="818"/>
      <c r="CY19" s="818"/>
      <c r="CZ19" s="818"/>
      <c r="DA19" s="819"/>
      <c r="DB19" s="817"/>
      <c r="DC19" s="818"/>
      <c r="DD19" s="818"/>
      <c r="DE19" s="818"/>
      <c r="DF19" s="819"/>
      <c r="DG19" s="817"/>
      <c r="DH19" s="818"/>
      <c r="DI19" s="818"/>
      <c r="DJ19" s="818"/>
      <c r="DK19" s="819"/>
      <c r="DL19" s="817"/>
      <c r="DM19" s="818"/>
      <c r="DN19" s="818"/>
      <c r="DO19" s="818"/>
      <c r="DP19" s="819"/>
      <c r="DQ19" s="817"/>
      <c r="DR19" s="818"/>
      <c r="DS19" s="818"/>
      <c r="DT19" s="818"/>
      <c r="DU19" s="819"/>
      <c r="DV19" s="850"/>
      <c r="DW19" s="851"/>
      <c r="DX19" s="851"/>
      <c r="DY19" s="851"/>
      <c r="DZ19" s="852"/>
      <c r="EA19" s="230"/>
    </row>
    <row r="20" spans="1:131" s="231" customFormat="1" ht="26.25" customHeight="1">
      <c r="A20" s="237">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28"/>
      <c r="BA20" s="228"/>
      <c r="BB20" s="228"/>
      <c r="BC20" s="228"/>
      <c r="BD20" s="228"/>
      <c r="BE20" s="229"/>
      <c r="BF20" s="229"/>
      <c r="BG20" s="229"/>
      <c r="BH20" s="229"/>
      <c r="BI20" s="229"/>
      <c r="BJ20" s="229"/>
      <c r="BK20" s="229"/>
      <c r="BL20" s="229"/>
      <c r="BM20" s="229"/>
      <c r="BN20" s="229"/>
      <c r="BO20" s="229"/>
      <c r="BP20" s="229"/>
      <c r="BQ20" s="238">
        <v>14</v>
      </c>
      <c r="BR20" s="239"/>
      <c r="BS20" s="808"/>
      <c r="BT20" s="809"/>
      <c r="BU20" s="809"/>
      <c r="BV20" s="809"/>
      <c r="BW20" s="809"/>
      <c r="BX20" s="809"/>
      <c r="BY20" s="809"/>
      <c r="BZ20" s="809"/>
      <c r="CA20" s="809"/>
      <c r="CB20" s="809"/>
      <c r="CC20" s="809"/>
      <c r="CD20" s="809"/>
      <c r="CE20" s="809"/>
      <c r="CF20" s="809"/>
      <c r="CG20" s="810"/>
      <c r="CH20" s="817"/>
      <c r="CI20" s="818"/>
      <c r="CJ20" s="818"/>
      <c r="CK20" s="818"/>
      <c r="CL20" s="819"/>
      <c r="CM20" s="817"/>
      <c r="CN20" s="818"/>
      <c r="CO20" s="818"/>
      <c r="CP20" s="818"/>
      <c r="CQ20" s="819"/>
      <c r="CR20" s="817"/>
      <c r="CS20" s="818"/>
      <c r="CT20" s="818"/>
      <c r="CU20" s="818"/>
      <c r="CV20" s="819"/>
      <c r="CW20" s="817"/>
      <c r="CX20" s="818"/>
      <c r="CY20" s="818"/>
      <c r="CZ20" s="818"/>
      <c r="DA20" s="819"/>
      <c r="DB20" s="817"/>
      <c r="DC20" s="818"/>
      <c r="DD20" s="818"/>
      <c r="DE20" s="818"/>
      <c r="DF20" s="819"/>
      <c r="DG20" s="817"/>
      <c r="DH20" s="818"/>
      <c r="DI20" s="818"/>
      <c r="DJ20" s="818"/>
      <c r="DK20" s="819"/>
      <c r="DL20" s="817"/>
      <c r="DM20" s="818"/>
      <c r="DN20" s="818"/>
      <c r="DO20" s="818"/>
      <c r="DP20" s="819"/>
      <c r="DQ20" s="817"/>
      <c r="DR20" s="818"/>
      <c r="DS20" s="818"/>
      <c r="DT20" s="818"/>
      <c r="DU20" s="819"/>
      <c r="DV20" s="850"/>
      <c r="DW20" s="851"/>
      <c r="DX20" s="851"/>
      <c r="DY20" s="851"/>
      <c r="DZ20" s="852"/>
      <c r="EA20" s="230"/>
    </row>
    <row r="21" spans="1:131" s="231" customFormat="1" ht="26.25" customHeight="1" thickBot="1">
      <c r="A21" s="237">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28"/>
      <c r="BA21" s="228"/>
      <c r="BB21" s="228"/>
      <c r="BC21" s="228"/>
      <c r="BD21" s="228"/>
      <c r="BE21" s="229"/>
      <c r="BF21" s="229"/>
      <c r="BG21" s="229"/>
      <c r="BH21" s="229"/>
      <c r="BI21" s="229"/>
      <c r="BJ21" s="229"/>
      <c r="BK21" s="229"/>
      <c r="BL21" s="229"/>
      <c r="BM21" s="229"/>
      <c r="BN21" s="229"/>
      <c r="BO21" s="229"/>
      <c r="BP21" s="229"/>
      <c r="BQ21" s="238">
        <v>15</v>
      </c>
      <c r="BR21" s="239"/>
      <c r="BS21" s="808"/>
      <c r="BT21" s="809"/>
      <c r="BU21" s="809"/>
      <c r="BV21" s="809"/>
      <c r="BW21" s="809"/>
      <c r="BX21" s="809"/>
      <c r="BY21" s="809"/>
      <c r="BZ21" s="809"/>
      <c r="CA21" s="809"/>
      <c r="CB21" s="809"/>
      <c r="CC21" s="809"/>
      <c r="CD21" s="809"/>
      <c r="CE21" s="809"/>
      <c r="CF21" s="809"/>
      <c r="CG21" s="810"/>
      <c r="CH21" s="817"/>
      <c r="CI21" s="818"/>
      <c r="CJ21" s="818"/>
      <c r="CK21" s="818"/>
      <c r="CL21" s="819"/>
      <c r="CM21" s="817"/>
      <c r="CN21" s="818"/>
      <c r="CO21" s="818"/>
      <c r="CP21" s="818"/>
      <c r="CQ21" s="819"/>
      <c r="CR21" s="817"/>
      <c r="CS21" s="818"/>
      <c r="CT21" s="818"/>
      <c r="CU21" s="818"/>
      <c r="CV21" s="819"/>
      <c r="CW21" s="817"/>
      <c r="CX21" s="818"/>
      <c r="CY21" s="818"/>
      <c r="CZ21" s="818"/>
      <c r="DA21" s="819"/>
      <c r="DB21" s="817"/>
      <c r="DC21" s="818"/>
      <c r="DD21" s="818"/>
      <c r="DE21" s="818"/>
      <c r="DF21" s="819"/>
      <c r="DG21" s="817"/>
      <c r="DH21" s="818"/>
      <c r="DI21" s="818"/>
      <c r="DJ21" s="818"/>
      <c r="DK21" s="819"/>
      <c r="DL21" s="817"/>
      <c r="DM21" s="818"/>
      <c r="DN21" s="818"/>
      <c r="DO21" s="818"/>
      <c r="DP21" s="819"/>
      <c r="DQ21" s="817"/>
      <c r="DR21" s="818"/>
      <c r="DS21" s="818"/>
      <c r="DT21" s="818"/>
      <c r="DU21" s="819"/>
      <c r="DV21" s="850"/>
      <c r="DW21" s="851"/>
      <c r="DX21" s="851"/>
      <c r="DY21" s="851"/>
      <c r="DZ21" s="852"/>
      <c r="EA21" s="230"/>
    </row>
    <row r="22" spans="1:131" s="231" customFormat="1" ht="26.25" customHeight="1">
      <c r="A22" s="237">
        <v>16</v>
      </c>
      <c r="B22" s="795"/>
      <c r="C22" s="796"/>
      <c r="D22" s="796"/>
      <c r="E22" s="796"/>
      <c r="F22" s="796"/>
      <c r="G22" s="796"/>
      <c r="H22" s="796"/>
      <c r="I22" s="796"/>
      <c r="J22" s="796"/>
      <c r="K22" s="796"/>
      <c r="L22" s="796"/>
      <c r="M22" s="796"/>
      <c r="N22" s="796"/>
      <c r="O22" s="796"/>
      <c r="P22" s="797"/>
      <c r="Q22" s="853"/>
      <c r="R22" s="854"/>
      <c r="S22" s="854"/>
      <c r="T22" s="854"/>
      <c r="U22" s="854"/>
      <c r="V22" s="854"/>
      <c r="W22" s="854"/>
      <c r="X22" s="854"/>
      <c r="Y22" s="854"/>
      <c r="Z22" s="854"/>
      <c r="AA22" s="854"/>
      <c r="AB22" s="854"/>
      <c r="AC22" s="854"/>
      <c r="AD22" s="854"/>
      <c r="AE22" s="855"/>
      <c r="AF22" s="801"/>
      <c r="AG22" s="802"/>
      <c r="AH22" s="802"/>
      <c r="AI22" s="802"/>
      <c r="AJ22" s="803"/>
      <c r="AK22" s="868"/>
      <c r="AL22" s="869"/>
      <c r="AM22" s="869"/>
      <c r="AN22" s="869"/>
      <c r="AO22" s="869"/>
      <c r="AP22" s="869"/>
      <c r="AQ22" s="869"/>
      <c r="AR22" s="869"/>
      <c r="AS22" s="869"/>
      <c r="AT22" s="869"/>
      <c r="AU22" s="870"/>
      <c r="AV22" s="870"/>
      <c r="AW22" s="870"/>
      <c r="AX22" s="870"/>
      <c r="AY22" s="871"/>
      <c r="AZ22" s="872" t="s">
        <v>375</v>
      </c>
      <c r="BA22" s="872"/>
      <c r="BB22" s="872"/>
      <c r="BC22" s="872"/>
      <c r="BD22" s="873"/>
      <c r="BE22" s="229"/>
      <c r="BF22" s="229"/>
      <c r="BG22" s="229"/>
      <c r="BH22" s="229"/>
      <c r="BI22" s="229"/>
      <c r="BJ22" s="229"/>
      <c r="BK22" s="229"/>
      <c r="BL22" s="229"/>
      <c r="BM22" s="229"/>
      <c r="BN22" s="229"/>
      <c r="BO22" s="229"/>
      <c r="BP22" s="229"/>
      <c r="BQ22" s="238">
        <v>16</v>
      </c>
      <c r="BR22" s="239"/>
      <c r="BS22" s="808"/>
      <c r="BT22" s="809"/>
      <c r="BU22" s="809"/>
      <c r="BV22" s="809"/>
      <c r="BW22" s="809"/>
      <c r="BX22" s="809"/>
      <c r="BY22" s="809"/>
      <c r="BZ22" s="809"/>
      <c r="CA22" s="809"/>
      <c r="CB22" s="809"/>
      <c r="CC22" s="809"/>
      <c r="CD22" s="809"/>
      <c r="CE22" s="809"/>
      <c r="CF22" s="809"/>
      <c r="CG22" s="810"/>
      <c r="CH22" s="817"/>
      <c r="CI22" s="818"/>
      <c r="CJ22" s="818"/>
      <c r="CK22" s="818"/>
      <c r="CL22" s="819"/>
      <c r="CM22" s="817"/>
      <c r="CN22" s="818"/>
      <c r="CO22" s="818"/>
      <c r="CP22" s="818"/>
      <c r="CQ22" s="819"/>
      <c r="CR22" s="817"/>
      <c r="CS22" s="818"/>
      <c r="CT22" s="818"/>
      <c r="CU22" s="818"/>
      <c r="CV22" s="819"/>
      <c r="CW22" s="817"/>
      <c r="CX22" s="818"/>
      <c r="CY22" s="818"/>
      <c r="CZ22" s="818"/>
      <c r="DA22" s="819"/>
      <c r="DB22" s="817"/>
      <c r="DC22" s="818"/>
      <c r="DD22" s="818"/>
      <c r="DE22" s="818"/>
      <c r="DF22" s="819"/>
      <c r="DG22" s="817"/>
      <c r="DH22" s="818"/>
      <c r="DI22" s="818"/>
      <c r="DJ22" s="818"/>
      <c r="DK22" s="819"/>
      <c r="DL22" s="817"/>
      <c r="DM22" s="818"/>
      <c r="DN22" s="818"/>
      <c r="DO22" s="818"/>
      <c r="DP22" s="819"/>
      <c r="DQ22" s="817"/>
      <c r="DR22" s="818"/>
      <c r="DS22" s="818"/>
      <c r="DT22" s="818"/>
      <c r="DU22" s="819"/>
      <c r="DV22" s="850"/>
      <c r="DW22" s="851"/>
      <c r="DX22" s="851"/>
      <c r="DY22" s="851"/>
      <c r="DZ22" s="852"/>
      <c r="EA22" s="230"/>
    </row>
    <row r="23" spans="1:131" s="231" customFormat="1" ht="26.25" customHeight="1" thickBot="1">
      <c r="A23" s="240" t="s">
        <v>376</v>
      </c>
      <c r="B23" s="856" t="s">
        <v>377</v>
      </c>
      <c r="C23" s="857"/>
      <c r="D23" s="857"/>
      <c r="E23" s="857"/>
      <c r="F23" s="857"/>
      <c r="G23" s="857"/>
      <c r="H23" s="857"/>
      <c r="I23" s="857"/>
      <c r="J23" s="857"/>
      <c r="K23" s="857"/>
      <c r="L23" s="857"/>
      <c r="M23" s="857"/>
      <c r="N23" s="857"/>
      <c r="O23" s="857"/>
      <c r="P23" s="858"/>
      <c r="Q23" s="859">
        <v>5650</v>
      </c>
      <c r="R23" s="860"/>
      <c r="S23" s="860"/>
      <c r="T23" s="860"/>
      <c r="U23" s="860"/>
      <c r="V23" s="860">
        <v>5396</v>
      </c>
      <c r="W23" s="860"/>
      <c r="X23" s="860"/>
      <c r="Y23" s="860"/>
      <c r="Z23" s="860"/>
      <c r="AA23" s="860">
        <v>254</v>
      </c>
      <c r="AB23" s="860"/>
      <c r="AC23" s="860"/>
      <c r="AD23" s="860"/>
      <c r="AE23" s="861"/>
      <c r="AF23" s="862">
        <v>214</v>
      </c>
      <c r="AG23" s="860"/>
      <c r="AH23" s="860"/>
      <c r="AI23" s="860"/>
      <c r="AJ23" s="863"/>
      <c r="AK23" s="864"/>
      <c r="AL23" s="865"/>
      <c r="AM23" s="865"/>
      <c r="AN23" s="865"/>
      <c r="AO23" s="865"/>
      <c r="AP23" s="860">
        <v>4424</v>
      </c>
      <c r="AQ23" s="860"/>
      <c r="AR23" s="860"/>
      <c r="AS23" s="860"/>
      <c r="AT23" s="860"/>
      <c r="AU23" s="866"/>
      <c r="AV23" s="866"/>
      <c r="AW23" s="866"/>
      <c r="AX23" s="866"/>
      <c r="AY23" s="867"/>
      <c r="AZ23" s="875" t="s">
        <v>378</v>
      </c>
      <c r="BA23" s="876"/>
      <c r="BB23" s="876"/>
      <c r="BC23" s="876"/>
      <c r="BD23" s="877"/>
      <c r="BE23" s="229"/>
      <c r="BF23" s="229"/>
      <c r="BG23" s="229"/>
      <c r="BH23" s="229"/>
      <c r="BI23" s="229"/>
      <c r="BJ23" s="229"/>
      <c r="BK23" s="229"/>
      <c r="BL23" s="229"/>
      <c r="BM23" s="229"/>
      <c r="BN23" s="229"/>
      <c r="BO23" s="229"/>
      <c r="BP23" s="229"/>
      <c r="BQ23" s="238">
        <v>17</v>
      </c>
      <c r="BR23" s="239"/>
      <c r="BS23" s="808"/>
      <c r="BT23" s="809"/>
      <c r="BU23" s="809"/>
      <c r="BV23" s="809"/>
      <c r="BW23" s="809"/>
      <c r="BX23" s="809"/>
      <c r="BY23" s="809"/>
      <c r="BZ23" s="809"/>
      <c r="CA23" s="809"/>
      <c r="CB23" s="809"/>
      <c r="CC23" s="809"/>
      <c r="CD23" s="809"/>
      <c r="CE23" s="809"/>
      <c r="CF23" s="809"/>
      <c r="CG23" s="810"/>
      <c r="CH23" s="817"/>
      <c r="CI23" s="818"/>
      <c r="CJ23" s="818"/>
      <c r="CK23" s="818"/>
      <c r="CL23" s="819"/>
      <c r="CM23" s="817"/>
      <c r="CN23" s="818"/>
      <c r="CO23" s="818"/>
      <c r="CP23" s="818"/>
      <c r="CQ23" s="819"/>
      <c r="CR23" s="817"/>
      <c r="CS23" s="818"/>
      <c r="CT23" s="818"/>
      <c r="CU23" s="818"/>
      <c r="CV23" s="819"/>
      <c r="CW23" s="817"/>
      <c r="CX23" s="818"/>
      <c r="CY23" s="818"/>
      <c r="CZ23" s="818"/>
      <c r="DA23" s="819"/>
      <c r="DB23" s="817"/>
      <c r="DC23" s="818"/>
      <c r="DD23" s="818"/>
      <c r="DE23" s="818"/>
      <c r="DF23" s="819"/>
      <c r="DG23" s="817"/>
      <c r="DH23" s="818"/>
      <c r="DI23" s="818"/>
      <c r="DJ23" s="818"/>
      <c r="DK23" s="819"/>
      <c r="DL23" s="817"/>
      <c r="DM23" s="818"/>
      <c r="DN23" s="818"/>
      <c r="DO23" s="818"/>
      <c r="DP23" s="819"/>
      <c r="DQ23" s="817"/>
      <c r="DR23" s="818"/>
      <c r="DS23" s="818"/>
      <c r="DT23" s="818"/>
      <c r="DU23" s="819"/>
      <c r="DV23" s="850"/>
      <c r="DW23" s="851"/>
      <c r="DX23" s="851"/>
      <c r="DY23" s="851"/>
      <c r="DZ23" s="852"/>
      <c r="EA23" s="230"/>
    </row>
    <row r="24" spans="1:131" s="231" customFormat="1" ht="26.25" customHeight="1">
      <c r="A24" s="874" t="s">
        <v>379</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8">
        <v>18</v>
      </c>
      <c r="BR24" s="239"/>
      <c r="BS24" s="808"/>
      <c r="BT24" s="809"/>
      <c r="BU24" s="809"/>
      <c r="BV24" s="809"/>
      <c r="BW24" s="809"/>
      <c r="BX24" s="809"/>
      <c r="BY24" s="809"/>
      <c r="BZ24" s="809"/>
      <c r="CA24" s="809"/>
      <c r="CB24" s="809"/>
      <c r="CC24" s="809"/>
      <c r="CD24" s="809"/>
      <c r="CE24" s="809"/>
      <c r="CF24" s="809"/>
      <c r="CG24" s="810"/>
      <c r="CH24" s="817"/>
      <c r="CI24" s="818"/>
      <c r="CJ24" s="818"/>
      <c r="CK24" s="818"/>
      <c r="CL24" s="819"/>
      <c r="CM24" s="817"/>
      <c r="CN24" s="818"/>
      <c r="CO24" s="818"/>
      <c r="CP24" s="818"/>
      <c r="CQ24" s="819"/>
      <c r="CR24" s="817"/>
      <c r="CS24" s="818"/>
      <c r="CT24" s="818"/>
      <c r="CU24" s="818"/>
      <c r="CV24" s="819"/>
      <c r="CW24" s="817"/>
      <c r="CX24" s="818"/>
      <c r="CY24" s="818"/>
      <c r="CZ24" s="818"/>
      <c r="DA24" s="819"/>
      <c r="DB24" s="817"/>
      <c r="DC24" s="818"/>
      <c r="DD24" s="818"/>
      <c r="DE24" s="818"/>
      <c r="DF24" s="819"/>
      <c r="DG24" s="817"/>
      <c r="DH24" s="818"/>
      <c r="DI24" s="818"/>
      <c r="DJ24" s="818"/>
      <c r="DK24" s="819"/>
      <c r="DL24" s="817"/>
      <c r="DM24" s="818"/>
      <c r="DN24" s="818"/>
      <c r="DO24" s="818"/>
      <c r="DP24" s="819"/>
      <c r="DQ24" s="817"/>
      <c r="DR24" s="818"/>
      <c r="DS24" s="818"/>
      <c r="DT24" s="818"/>
      <c r="DU24" s="819"/>
      <c r="DV24" s="850"/>
      <c r="DW24" s="851"/>
      <c r="DX24" s="851"/>
      <c r="DY24" s="851"/>
      <c r="DZ24" s="852"/>
      <c r="EA24" s="230"/>
    </row>
    <row r="25" spans="1:131" s="223" customFormat="1" ht="26.25" customHeight="1" thickBot="1">
      <c r="A25" s="840" t="s">
        <v>380</v>
      </c>
      <c r="B25" s="84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0"/>
      <c r="BC25" s="840"/>
      <c r="BD25" s="840"/>
      <c r="BE25" s="840"/>
      <c r="BF25" s="840"/>
      <c r="BG25" s="840"/>
      <c r="BH25" s="840"/>
      <c r="BI25" s="840"/>
      <c r="BJ25" s="228"/>
      <c r="BK25" s="228"/>
      <c r="BL25" s="228"/>
      <c r="BM25" s="228"/>
      <c r="BN25" s="228"/>
      <c r="BO25" s="241"/>
      <c r="BP25" s="241"/>
      <c r="BQ25" s="238">
        <v>19</v>
      </c>
      <c r="BR25" s="239"/>
      <c r="BS25" s="808"/>
      <c r="BT25" s="809"/>
      <c r="BU25" s="809"/>
      <c r="BV25" s="809"/>
      <c r="BW25" s="809"/>
      <c r="BX25" s="809"/>
      <c r="BY25" s="809"/>
      <c r="BZ25" s="809"/>
      <c r="CA25" s="809"/>
      <c r="CB25" s="809"/>
      <c r="CC25" s="809"/>
      <c r="CD25" s="809"/>
      <c r="CE25" s="809"/>
      <c r="CF25" s="809"/>
      <c r="CG25" s="810"/>
      <c r="CH25" s="817"/>
      <c r="CI25" s="818"/>
      <c r="CJ25" s="818"/>
      <c r="CK25" s="818"/>
      <c r="CL25" s="819"/>
      <c r="CM25" s="817"/>
      <c r="CN25" s="818"/>
      <c r="CO25" s="818"/>
      <c r="CP25" s="818"/>
      <c r="CQ25" s="819"/>
      <c r="CR25" s="817"/>
      <c r="CS25" s="818"/>
      <c r="CT25" s="818"/>
      <c r="CU25" s="818"/>
      <c r="CV25" s="819"/>
      <c r="CW25" s="817"/>
      <c r="CX25" s="818"/>
      <c r="CY25" s="818"/>
      <c r="CZ25" s="818"/>
      <c r="DA25" s="819"/>
      <c r="DB25" s="817"/>
      <c r="DC25" s="818"/>
      <c r="DD25" s="818"/>
      <c r="DE25" s="818"/>
      <c r="DF25" s="819"/>
      <c r="DG25" s="817"/>
      <c r="DH25" s="818"/>
      <c r="DI25" s="818"/>
      <c r="DJ25" s="818"/>
      <c r="DK25" s="819"/>
      <c r="DL25" s="817"/>
      <c r="DM25" s="818"/>
      <c r="DN25" s="818"/>
      <c r="DO25" s="818"/>
      <c r="DP25" s="819"/>
      <c r="DQ25" s="817"/>
      <c r="DR25" s="818"/>
      <c r="DS25" s="818"/>
      <c r="DT25" s="818"/>
      <c r="DU25" s="819"/>
      <c r="DV25" s="850"/>
      <c r="DW25" s="851"/>
      <c r="DX25" s="851"/>
      <c r="DY25" s="851"/>
      <c r="DZ25" s="852"/>
      <c r="EA25" s="222"/>
    </row>
    <row r="26" spans="1:131" s="223" customFormat="1" ht="26.25" customHeight="1">
      <c r="A26" s="831" t="s">
        <v>357</v>
      </c>
      <c r="B26" s="832"/>
      <c r="C26" s="832"/>
      <c r="D26" s="832"/>
      <c r="E26" s="832"/>
      <c r="F26" s="832"/>
      <c r="G26" s="832"/>
      <c r="H26" s="832"/>
      <c r="I26" s="832"/>
      <c r="J26" s="832"/>
      <c r="K26" s="832"/>
      <c r="L26" s="832"/>
      <c r="M26" s="832"/>
      <c r="N26" s="832"/>
      <c r="O26" s="832"/>
      <c r="P26" s="833"/>
      <c r="Q26" s="783" t="s">
        <v>381</v>
      </c>
      <c r="R26" s="784"/>
      <c r="S26" s="784"/>
      <c r="T26" s="784"/>
      <c r="U26" s="785"/>
      <c r="V26" s="783" t="s">
        <v>382</v>
      </c>
      <c r="W26" s="784"/>
      <c r="X26" s="784"/>
      <c r="Y26" s="784"/>
      <c r="Z26" s="785"/>
      <c r="AA26" s="783" t="s">
        <v>383</v>
      </c>
      <c r="AB26" s="784"/>
      <c r="AC26" s="784"/>
      <c r="AD26" s="784"/>
      <c r="AE26" s="784"/>
      <c r="AF26" s="878" t="s">
        <v>384</v>
      </c>
      <c r="AG26" s="879"/>
      <c r="AH26" s="879"/>
      <c r="AI26" s="879"/>
      <c r="AJ26" s="880"/>
      <c r="AK26" s="784" t="s">
        <v>385</v>
      </c>
      <c r="AL26" s="784"/>
      <c r="AM26" s="784"/>
      <c r="AN26" s="784"/>
      <c r="AO26" s="785"/>
      <c r="AP26" s="783" t="s">
        <v>386</v>
      </c>
      <c r="AQ26" s="784"/>
      <c r="AR26" s="784"/>
      <c r="AS26" s="784"/>
      <c r="AT26" s="785"/>
      <c r="AU26" s="783" t="s">
        <v>387</v>
      </c>
      <c r="AV26" s="784"/>
      <c r="AW26" s="784"/>
      <c r="AX26" s="784"/>
      <c r="AY26" s="785"/>
      <c r="AZ26" s="783" t="s">
        <v>388</v>
      </c>
      <c r="BA26" s="784"/>
      <c r="BB26" s="784"/>
      <c r="BC26" s="784"/>
      <c r="BD26" s="785"/>
      <c r="BE26" s="783" t="s">
        <v>364</v>
      </c>
      <c r="BF26" s="784"/>
      <c r="BG26" s="784"/>
      <c r="BH26" s="784"/>
      <c r="BI26" s="820"/>
      <c r="BJ26" s="228"/>
      <c r="BK26" s="228"/>
      <c r="BL26" s="228"/>
      <c r="BM26" s="228"/>
      <c r="BN26" s="228"/>
      <c r="BO26" s="241"/>
      <c r="BP26" s="241"/>
      <c r="BQ26" s="238">
        <v>20</v>
      </c>
      <c r="BR26" s="239"/>
      <c r="BS26" s="808"/>
      <c r="BT26" s="809"/>
      <c r="BU26" s="809"/>
      <c r="BV26" s="809"/>
      <c r="BW26" s="809"/>
      <c r="BX26" s="809"/>
      <c r="BY26" s="809"/>
      <c r="BZ26" s="809"/>
      <c r="CA26" s="809"/>
      <c r="CB26" s="809"/>
      <c r="CC26" s="809"/>
      <c r="CD26" s="809"/>
      <c r="CE26" s="809"/>
      <c r="CF26" s="809"/>
      <c r="CG26" s="810"/>
      <c r="CH26" s="817"/>
      <c r="CI26" s="818"/>
      <c r="CJ26" s="818"/>
      <c r="CK26" s="818"/>
      <c r="CL26" s="819"/>
      <c r="CM26" s="817"/>
      <c r="CN26" s="818"/>
      <c r="CO26" s="818"/>
      <c r="CP26" s="818"/>
      <c r="CQ26" s="819"/>
      <c r="CR26" s="817"/>
      <c r="CS26" s="818"/>
      <c r="CT26" s="818"/>
      <c r="CU26" s="818"/>
      <c r="CV26" s="819"/>
      <c r="CW26" s="817"/>
      <c r="CX26" s="818"/>
      <c r="CY26" s="818"/>
      <c r="CZ26" s="818"/>
      <c r="DA26" s="819"/>
      <c r="DB26" s="817"/>
      <c r="DC26" s="818"/>
      <c r="DD26" s="818"/>
      <c r="DE26" s="818"/>
      <c r="DF26" s="819"/>
      <c r="DG26" s="817"/>
      <c r="DH26" s="818"/>
      <c r="DI26" s="818"/>
      <c r="DJ26" s="818"/>
      <c r="DK26" s="819"/>
      <c r="DL26" s="817"/>
      <c r="DM26" s="818"/>
      <c r="DN26" s="818"/>
      <c r="DO26" s="818"/>
      <c r="DP26" s="819"/>
      <c r="DQ26" s="817"/>
      <c r="DR26" s="818"/>
      <c r="DS26" s="818"/>
      <c r="DT26" s="818"/>
      <c r="DU26" s="819"/>
      <c r="DV26" s="850"/>
      <c r="DW26" s="851"/>
      <c r="DX26" s="851"/>
      <c r="DY26" s="851"/>
      <c r="DZ26" s="852"/>
      <c r="EA26" s="222"/>
    </row>
    <row r="27" spans="1:131" s="223" customFormat="1" ht="26.25" customHeight="1" thickBot="1">
      <c r="A27" s="834"/>
      <c r="B27" s="835"/>
      <c r="C27" s="835"/>
      <c r="D27" s="835"/>
      <c r="E27" s="835"/>
      <c r="F27" s="835"/>
      <c r="G27" s="835"/>
      <c r="H27" s="835"/>
      <c r="I27" s="835"/>
      <c r="J27" s="835"/>
      <c r="K27" s="835"/>
      <c r="L27" s="835"/>
      <c r="M27" s="835"/>
      <c r="N27" s="835"/>
      <c r="O27" s="835"/>
      <c r="P27" s="836"/>
      <c r="Q27" s="786"/>
      <c r="R27" s="787"/>
      <c r="S27" s="787"/>
      <c r="T27" s="787"/>
      <c r="U27" s="788"/>
      <c r="V27" s="786"/>
      <c r="W27" s="787"/>
      <c r="X27" s="787"/>
      <c r="Y27" s="787"/>
      <c r="Z27" s="788"/>
      <c r="AA27" s="786"/>
      <c r="AB27" s="787"/>
      <c r="AC27" s="787"/>
      <c r="AD27" s="787"/>
      <c r="AE27" s="787"/>
      <c r="AF27" s="881"/>
      <c r="AG27" s="882"/>
      <c r="AH27" s="882"/>
      <c r="AI27" s="882"/>
      <c r="AJ27" s="883"/>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821"/>
      <c r="BJ27" s="228"/>
      <c r="BK27" s="228"/>
      <c r="BL27" s="228"/>
      <c r="BM27" s="228"/>
      <c r="BN27" s="228"/>
      <c r="BO27" s="241"/>
      <c r="BP27" s="241"/>
      <c r="BQ27" s="238">
        <v>21</v>
      </c>
      <c r="BR27" s="239"/>
      <c r="BS27" s="808"/>
      <c r="BT27" s="809"/>
      <c r="BU27" s="809"/>
      <c r="BV27" s="809"/>
      <c r="BW27" s="809"/>
      <c r="BX27" s="809"/>
      <c r="BY27" s="809"/>
      <c r="BZ27" s="809"/>
      <c r="CA27" s="809"/>
      <c r="CB27" s="809"/>
      <c r="CC27" s="809"/>
      <c r="CD27" s="809"/>
      <c r="CE27" s="809"/>
      <c r="CF27" s="809"/>
      <c r="CG27" s="810"/>
      <c r="CH27" s="817"/>
      <c r="CI27" s="818"/>
      <c r="CJ27" s="818"/>
      <c r="CK27" s="818"/>
      <c r="CL27" s="819"/>
      <c r="CM27" s="817"/>
      <c r="CN27" s="818"/>
      <c r="CO27" s="818"/>
      <c r="CP27" s="818"/>
      <c r="CQ27" s="819"/>
      <c r="CR27" s="817"/>
      <c r="CS27" s="818"/>
      <c r="CT27" s="818"/>
      <c r="CU27" s="818"/>
      <c r="CV27" s="819"/>
      <c r="CW27" s="817"/>
      <c r="CX27" s="818"/>
      <c r="CY27" s="818"/>
      <c r="CZ27" s="818"/>
      <c r="DA27" s="819"/>
      <c r="DB27" s="817"/>
      <c r="DC27" s="818"/>
      <c r="DD27" s="818"/>
      <c r="DE27" s="818"/>
      <c r="DF27" s="819"/>
      <c r="DG27" s="817"/>
      <c r="DH27" s="818"/>
      <c r="DI27" s="818"/>
      <c r="DJ27" s="818"/>
      <c r="DK27" s="819"/>
      <c r="DL27" s="817"/>
      <c r="DM27" s="818"/>
      <c r="DN27" s="818"/>
      <c r="DO27" s="818"/>
      <c r="DP27" s="819"/>
      <c r="DQ27" s="817"/>
      <c r="DR27" s="818"/>
      <c r="DS27" s="818"/>
      <c r="DT27" s="818"/>
      <c r="DU27" s="819"/>
      <c r="DV27" s="850"/>
      <c r="DW27" s="851"/>
      <c r="DX27" s="851"/>
      <c r="DY27" s="851"/>
      <c r="DZ27" s="852"/>
      <c r="EA27" s="222"/>
    </row>
    <row r="28" spans="1:131" s="223" customFormat="1" ht="26.25" customHeight="1" thickTop="1">
      <c r="A28" s="242">
        <v>1</v>
      </c>
      <c r="B28" s="822" t="s">
        <v>389</v>
      </c>
      <c r="C28" s="823"/>
      <c r="D28" s="823"/>
      <c r="E28" s="823"/>
      <c r="F28" s="823"/>
      <c r="G28" s="823"/>
      <c r="H28" s="823"/>
      <c r="I28" s="823"/>
      <c r="J28" s="823"/>
      <c r="K28" s="823"/>
      <c r="L28" s="823"/>
      <c r="M28" s="823"/>
      <c r="N28" s="823"/>
      <c r="O28" s="823"/>
      <c r="P28" s="824"/>
      <c r="Q28" s="888">
        <v>1691</v>
      </c>
      <c r="R28" s="889"/>
      <c r="S28" s="889"/>
      <c r="T28" s="889"/>
      <c r="U28" s="889"/>
      <c r="V28" s="889">
        <v>1613</v>
      </c>
      <c r="W28" s="889"/>
      <c r="X28" s="889"/>
      <c r="Y28" s="889"/>
      <c r="Z28" s="889"/>
      <c r="AA28" s="889">
        <v>78</v>
      </c>
      <c r="AB28" s="889"/>
      <c r="AC28" s="889"/>
      <c r="AD28" s="889"/>
      <c r="AE28" s="890"/>
      <c r="AF28" s="891">
        <v>78</v>
      </c>
      <c r="AG28" s="889"/>
      <c r="AH28" s="889"/>
      <c r="AI28" s="889"/>
      <c r="AJ28" s="892"/>
      <c r="AK28" s="893">
        <v>137</v>
      </c>
      <c r="AL28" s="884"/>
      <c r="AM28" s="884"/>
      <c r="AN28" s="884"/>
      <c r="AO28" s="884"/>
      <c r="AP28" s="884">
        <v>0</v>
      </c>
      <c r="AQ28" s="884"/>
      <c r="AR28" s="884"/>
      <c r="AS28" s="884"/>
      <c r="AT28" s="884"/>
      <c r="AU28" s="884">
        <v>0</v>
      </c>
      <c r="AV28" s="884"/>
      <c r="AW28" s="884"/>
      <c r="AX28" s="884"/>
      <c r="AY28" s="884"/>
      <c r="AZ28" s="885"/>
      <c r="BA28" s="885"/>
      <c r="BB28" s="885"/>
      <c r="BC28" s="885"/>
      <c r="BD28" s="885"/>
      <c r="BE28" s="886"/>
      <c r="BF28" s="886"/>
      <c r="BG28" s="886"/>
      <c r="BH28" s="886"/>
      <c r="BI28" s="887"/>
      <c r="BJ28" s="228"/>
      <c r="BK28" s="228"/>
      <c r="BL28" s="228"/>
      <c r="BM28" s="228"/>
      <c r="BN28" s="228"/>
      <c r="BO28" s="241"/>
      <c r="BP28" s="241"/>
      <c r="BQ28" s="238">
        <v>22</v>
      </c>
      <c r="BR28" s="239"/>
      <c r="BS28" s="808"/>
      <c r="BT28" s="809"/>
      <c r="BU28" s="809"/>
      <c r="BV28" s="809"/>
      <c r="BW28" s="809"/>
      <c r="BX28" s="809"/>
      <c r="BY28" s="809"/>
      <c r="BZ28" s="809"/>
      <c r="CA28" s="809"/>
      <c r="CB28" s="809"/>
      <c r="CC28" s="809"/>
      <c r="CD28" s="809"/>
      <c r="CE28" s="809"/>
      <c r="CF28" s="809"/>
      <c r="CG28" s="810"/>
      <c r="CH28" s="817"/>
      <c r="CI28" s="818"/>
      <c r="CJ28" s="818"/>
      <c r="CK28" s="818"/>
      <c r="CL28" s="819"/>
      <c r="CM28" s="817"/>
      <c r="CN28" s="818"/>
      <c r="CO28" s="818"/>
      <c r="CP28" s="818"/>
      <c r="CQ28" s="819"/>
      <c r="CR28" s="817"/>
      <c r="CS28" s="818"/>
      <c r="CT28" s="818"/>
      <c r="CU28" s="818"/>
      <c r="CV28" s="819"/>
      <c r="CW28" s="817"/>
      <c r="CX28" s="818"/>
      <c r="CY28" s="818"/>
      <c r="CZ28" s="818"/>
      <c r="DA28" s="819"/>
      <c r="DB28" s="817"/>
      <c r="DC28" s="818"/>
      <c r="DD28" s="818"/>
      <c r="DE28" s="818"/>
      <c r="DF28" s="819"/>
      <c r="DG28" s="817"/>
      <c r="DH28" s="818"/>
      <c r="DI28" s="818"/>
      <c r="DJ28" s="818"/>
      <c r="DK28" s="819"/>
      <c r="DL28" s="817"/>
      <c r="DM28" s="818"/>
      <c r="DN28" s="818"/>
      <c r="DO28" s="818"/>
      <c r="DP28" s="819"/>
      <c r="DQ28" s="817"/>
      <c r="DR28" s="818"/>
      <c r="DS28" s="818"/>
      <c r="DT28" s="818"/>
      <c r="DU28" s="819"/>
      <c r="DV28" s="850"/>
      <c r="DW28" s="851"/>
      <c r="DX28" s="851"/>
      <c r="DY28" s="851"/>
      <c r="DZ28" s="852"/>
      <c r="EA28" s="222"/>
    </row>
    <row r="29" spans="1:131" s="223" customFormat="1" ht="26.25" customHeight="1">
      <c r="A29" s="242">
        <v>2</v>
      </c>
      <c r="B29" s="795" t="s">
        <v>390</v>
      </c>
      <c r="C29" s="796"/>
      <c r="D29" s="796"/>
      <c r="E29" s="796"/>
      <c r="F29" s="796"/>
      <c r="G29" s="796"/>
      <c r="H29" s="796"/>
      <c r="I29" s="796"/>
      <c r="J29" s="796"/>
      <c r="K29" s="796"/>
      <c r="L29" s="796"/>
      <c r="M29" s="796"/>
      <c r="N29" s="796"/>
      <c r="O29" s="796"/>
      <c r="P29" s="797"/>
      <c r="Q29" s="798">
        <v>1487</v>
      </c>
      <c r="R29" s="799"/>
      <c r="S29" s="799"/>
      <c r="T29" s="799"/>
      <c r="U29" s="799"/>
      <c r="V29" s="799">
        <v>1424</v>
      </c>
      <c r="W29" s="799"/>
      <c r="X29" s="799"/>
      <c r="Y29" s="799"/>
      <c r="Z29" s="799"/>
      <c r="AA29" s="799">
        <v>63</v>
      </c>
      <c r="AB29" s="799"/>
      <c r="AC29" s="799"/>
      <c r="AD29" s="799"/>
      <c r="AE29" s="800"/>
      <c r="AF29" s="801">
        <v>63</v>
      </c>
      <c r="AG29" s="802"/>
      <c r="AH29" s="802"/>
      <c r="AI29" s="802"/>
      <c r="AJ29" s="803"/>
      <c r="AK29" s="896">
        <v>222</v>
      </c>
      <c r="AL29" s="897"/>
      <c r="AM29" s="897"/>
      <c r="AN29" s="897"/>
      <c r="AO29" s="897"/>
      <c r="AP29" s="897">
        <v>0</v>
      </c>
      <c r="AQ29" s="897"/>
      <c r="AR29" s="897"/>
      <c r="AS29" s="897"/>
      <c r="AT29" s="897"/>
      <c r="AU29" s="897">
        <v>0</v>
      </c>
      <c r="AV29" s="897"/>
      <c r="AW29" s="897"/>
      <c r="AX29" s="897"/>
      <c r="AY29" s="897"/>
      <c r="AZ29" s="898"/>
      <c r="BA29" s="898"/>
      <c r="BB29" s="898"/>
      <c r="BC29" s="898"/>
      <c r="BD29" s="898"/>
      <c r="BE29" s="894"/>
      <c r="BF29" s="894"/>
      <c r="BG29" s="894"/>
      <c r="BH29" s="894"/>
      <c r="BI29" s="895"/>
      <c r="BJ29" s="228"/>
      <c r="BK29" s="228"/>
      <c r="BL29" s="228"/>
      <c r="BM29" s="228"/>
      <c r="BN29" s="228"/>
      <c r="BO29" s="241"/>
      <c r="BP29" s="241"/>
      <c r="BQ29" s="238">
        <v>23</v>
      </c>
      <c r="BR29" s="239"/>
      <c r="BS29" s="808"/>
      <c r="BT29" s="809"/>
      <c r="BU29" s="809"/>
      <c r="BV29" s="809"/>
      <c r="BW29" s="809"/>
      <c r="BX29" s="809"/>
      <c r="BY29" s="809"/>
      <c r="BZ29" s="809"/>
      <c r="CA29" s="809"/>
      <c r="CB29" s="809"/>
      <c r="CC29" s="809"/>
      <c r="CD29" s="809"/>
      <c r="CE29" s="809"/>
      <c r="CF29" s="809"/>
      <c r="CG29" s="810"/>
      <c r="CH29" s="817"/>
      <c r="CI29" s="818"/>
      <c r="CJ29" s="818"/>
      <c r="CK29" s="818"/>
      <c r="CL29" s="819"/>
      <c r="CM29" s="817"/>
      <c r="CN29" s="818"/>
      <c r="CO29" s="818"/>
      <c r="CP29" s="818"/>
      <c r="CQ29" s="819"/>
      <c r="CR29" s="817"/>
      <c r="CS29" s="818"/>
      <c r="CT29" s="818"/>
      <c r="CU29" s="818"/>
      <c r="CV29" s="819"/>
      <c r="CW29" s="817"/>
      <c r="CX29" s="818"/>
      <c r="CY29" s="818"/>
      <c r="CZ29" s="818"/>
      <c r="DA29" s="819"/>
      <c r="DB29" s="817"/>
      <c r="DC29" s="818"/>
      <c r="DD29" s="818"/>
      <c r="DE29" s="818"/>
      <c r="DF29" s="819"/>
      <c r="DG29" s="817"/>
      <c r="DH29" s="818"/>
      <c r="DI29" s="818"/>
      <c r="DJ29" s="818"/>
      <c r="DK29" s="819"/>
      <c r="DL29" s="817"/>
      <c r="DM29" s="818"/>
      <c r="DN29" s="818"/>
      <c r="DO29" s="818"/>
      <c r="DP29" s="819"/>
      <c r="DQ29" s="817"/>
      <c r="DR29" s="818"/>
      <c r="DS29" s="818"/>
      <c r="DT29" s="818"/>
      <c r="DU29" s="819"/>
      <c r="DV29" s="850"/>
      <c r="DW29" s="851"/>
      <c r="DX29" s="851"/>
      <c r="DY29" s="851"/>
      <c r="DZ29" s="852"/>
      <c r="EA29" s="222"/>
    </row>
    <row r="30" spans="1:131" s="223" customFormat="1" ht="26.25" customHeight="1">
      <c r="A30" s="242">
        <v>3</v>
      </c>
      <c r="B30" s="795" t="s">
        <v>391</v>
      </c>
      <c r="C30" s="796"/>
      <c r="D30" s="796"/>
      <c r="E30" s="796"/>
      <c r="F30" s="796"/>
      <c r="G30" s="796"/>
      <c r="H30" s="796"/>
      <c r="I30" s="796"/>
      <c r="J30" s="796"/>
      <c r="K30" s="796"/>
      <c r="L30" s="796"/>
      <c r="M30" s="796"/>
      <c r="N30" s="796"/>
      <c r="O30" s="796"/>
      <c r="P30" s="797"/>
      <c r="Q30" s="798">
        <v>157</v>
      </c>
      <c r="R30" s="799"/>
      <c r="S30" s="799"/>
      <c r="T30" s="799"/>
      <c r="U30" s="799"/>
      <c r="V30" s="799">
        <v>157</v>
      </c>
      <c r="W30" s="799"/>
      <c r="X30" s="799"/>
      <c r="Y30" s="799"/>
      <c r="Z30" s="799"/>
      <c r="AA30" s="799">
        <v>0</v>
      </c>
      <c r="AB30" s="799"/>
      <c r="AC30" s="799"/>
      <c r="AD30" s="799"/>
      <c r="AE30" s="800"/>
      <c r="AF30" s="801">
        <v>0</v>
      </c>
      <c r="AG30" s="802"/>
      <c r="AH30" s="802"/>
      <c r="AI30" s="802"/>
      <c r="AJ30" s="803"/>
      <c r="AK30" s="896">
        <v>0</v>
      </c>
      <c r="AL30" s="897"/>
      <c r="AM30" s="897"/>
      <c r="AN30" s="897"/>
      <c r="AO30" s="897"/>
      <c r="AP30" s="897">
        <v>0</v>
      </c>
      <c r="AQ30" s="897"/>
      <c r="AR30" s="897"/>
      <c r="AS30" s="897"/>
      <c r="AT30" s="897"/>
      <c r="AU30" s="897">
        <v>0</v>
      </c>
      <c r="AV30" s="897"/>
      <c r="AW30" s="897"/>
      <c r="AX30" s="897"/>
      <c r="AY30" s="897"/>
      <c r="AZ30" s="898"/>
      <c r="BA30" s="898"/>
      <c r="BB30" s="898"/>
      <c r="BC30" s="898"/>
      <c r="BD30" s="898"/>
      <c r="BE30" s="894"/>
      <c r="BF30" s="894"/>
      <c r="BG30" s="894"/>
      <c r="BH30" s="894"/>
      <c r="BI30" s="895"/>
      <c r="BJ30" s="228"/>
      <c r="BK30" s="228"/>
      <c r="BL30" s="228"/>
      <c r="BM30" s="228"/>
      <c r="BN30" s="228"/>
      <c r="BO30" s="241"/>
      <c r="BP30" s="241"/>
      <c r="BQ30" s="238">
        <v>24</v>
      </c>
      <c r="BR30" s="239"/>
      <c r="BS30" s="808"/>
      <c r="BT30" s="809"/>
      <c r="BU30" s="809"/>
      <c r="BV30" s="809"/>
      <c r="BW30" s="809"/>
      <c r="BX30" s="809"/>
      <c r="BY30" s="809"/>
      <c r="BZ30" s="809"/>
      <c r="CA30" s="809"/>
      <c r="CB30" s="809"/>
      <c r="CC30" s="809"/>
      <c r="CD30" s="809"/>
      <c r="CE30" s="809"/>
      <c r="CF30" s="809"/>
      <c r="CG30" s="810"/>
      <c r="CH30" s="817"/>
      <c r="CI30" s="818"/>
      <c r="CJ30" s="818"/>
      <c r="CK30" s="818"/>
      <c r="CL30" s="819"/>
      <c r="CM30" s="817"/>
      <c r="CN30" s="818"/>
      <c r="CO30" s="818"/>
      <c r="CP30" s="818"/>
      <c r="CQ30" s="819"/>
      <c r="CR30" s="817"/>
      <c r="CS30" s="818"/>
      <c r="CT30" s="818"/>
      <c r="CU30" s="818"/>
      <c r="CV30" s="819"/>
      <c r="CW30" s="817"/>
      <c r="CX30" s="818"/>
      <c r="CY30" s="818"/>
      <c r="CZ30" s="818"/>
      <c r="DA30" s="819"/>
      <c r="DB30" s="817"/>
      <c r="DC30" s="818"/>
      <c r="DD30" s="818"/>
      <c r="DE30" s="818"/>
      <c r="DF30" s="819"/>
      <c r="DG30" s="817"/>
      <c r="DH30" s="818"/>
      <c r="DI30" s="818"/>
      <c r="DJ30" s="818"/>
      <c r="DK30" s="819"/>
      <c r="DL30" s="817"/>
      <c r="DM30" s="818"/>
      <c r="DN30" s="818"/>
      <c r="DO30" s="818"/>
      <c r="DP30" s="819"/>
      <c r="DQ30" s="817"/>
      <c r="DR30" s="818"/>
      <c r="DS30" s="818"/>
      <c r="DT30" s="818"/>
      <c r="DU30" s="819"/>
      <c r="DV30" s="850"/>
      <c r="DW30" s="851"/>
      <c r="DX30" s="851"/>
      <c r="DY30" s="851"/>
      <c r="DZ30" s="852"/>
      <c r="EA30" s="222"/>
    </row>
    <row r="31" spans="1:131" s="223" customFormat="1" ht="26.25" customHeight="1">
      <c r="A31" s="242">
        <v>4</v>
      </c>
      <c r="B31" s="795" t="s">
        <v>392</v>
      </c>
      <c r="C31" s="796"/>
      <c r="D31" s="796"/>
      <c r="E31" s="796"/>
      <c r="F31" s="796"/>
      <c r="G31" s="796"/>
      <c r="H31" s="796"/>
      <c r="I31" s="796"/>
      <c r="J31" s="796"/>
      <c r="K31" s="796"/>
      <c r="L31" s="796"/>
      <c r="M31" s="796"/>
      <c r="N31" s="796"/>
      <c r="O31" s="796"/>
      <c r="P31" s="797"/>
      <c r="Q31" s="798">
        <v>345</v>
      </c>
      <c r="R31" s="799"/>
      <c r="S31" s="799"/>
      <c r="T31" s="799"/>
      <c r="U31" s="799"/>
      <c r="V31" s="799">
        <v>308</v>
      </c>
      <c r="W31" s="799"/>
      <c r="X31" s="799"/>
      <c r="Y31" s="799"/>
      <c r="Z31" s="799"/>
      <c r="AA31" s="799">
        <v>37</v>
      </c>
      <c r="AB31" s="799"/>
      <c r="AC31" s="799"/>
      <c r="AD31" s="799"/>
      <c r="AE31" s="800"/>
      <c r="AF31" s="801">
        <v>396</v>
      </c>
      <c r="AG31" s="802"/>
      <c r="AH31" s="802"/>
      <c r="AI31" s="802"/>
      <c r="AJ31" s="803"/>
      <c r="AK31" s="896">
        <v>4</v>
      </c>
      <c r="AL31" s="897"/>
      <c r="AM31" s="897"/>
      <c r="AN31" s="897"/>
      <c r="AO31" s="897"/>
      <c r="AP31" s="897">
        <v>1122</v>
      </c>
      <c r="AQ31" s="897"/>
      <c r="AR31" s="897"/>
      <c r="AS31" s="897"/>
      <c r="AT31" s="897"/>
      <c r="AU31" s="897">
        <v>17</v>
      </c>
      <c r="AV31" s="897"/>
      <c r="AW31" s="897"/>
      <c r="AX31" s="897"/>
      <c r="AY31" s="897"/>
      <c r="AZ31" s="898"/>
      <c r="BA31" s="898"/>
      <c r="BB31" s="898"/>
      <c r="BC31" s="898"/>
      <c r="BD31" s="898"/>
      <c r="BE31" s="894" t="s">
        <v>393</v>
      </c>
      <c r="BF31" s="894"/>
      <c r="BG31" s="894"/>
      <c r="BH31" s="894"/>
      <c r="BI31" s="895"/>
      <c r="BJ31" s="228"/>
      <c r="BK31" s="228"/>
      <c r="BL31" s="228"/>
      <c r="BM31" s="228"/>
      <c r="BN31" s="228"/>
      <c r="BO31" s="241"/>
      <c r="BP31" s="241"/>
      <c r="BQ31" s="238">
        <v>25</v>
      </c>
      <c r="BR31" s="239"/>
      <c r="BS31" s="808"/>
      <c r="BT31" s="809"/>
      <c r="BU31" s="809"/>
      <c r="BV31" s="809"/>
      <c r="BW31" s="809"/>
      <c r="BX31" s="809"/>
      <c r="BY31" s="809"/>
      <c r="BZ31" s="809"/>
      <c r="CA31" s="809"/>
      <c r="CB31" s="809"/>
      <c r="CC31" s="809"/>
      <c r="CD31" s="809"/>
      <c r="CE31" s="809"/>
      <c r="CF31" s="809"/>
      <c r="CG31" s="810"/>
      <c r="CH31" s="817"/>
      <c r="CI31" s="818"/>
      <c r="CJ31" s="818"/>
      <c r="CK31" s="818"/>
      <c r="CL31" s="819"/>
      <c r="CM31" s="817"/>
      <c r="CN31" s="818"/>
      <c r="CO31" s="818"/>
      <c r="CP31" s="818"/>
      <c r="CQ31" s="819"/>
      <c r="CR31" s="817"/>
      <c r="CS31" s="818"/>
      <c r="CT31" s="818"/>
      <c r="CU31" s="818"/>
      <c r="CV31" s="819"/>
      <c r="CW31" s="817"/>
      <c r="CX31" s="818"/>
      <c r="CY31" s="818"/>
      <c r="CZ31" s="818"/>
      <c r="DA31" s="819"/>
      <c r="DB31" s="817"/>
      <c r="DC31" s="818"/>
      <c r="DD31" s="818"/>
      <c r="DE31" s="818"/>
      <c r="DF31" s="819"/>
      <c r="DG31" s="817"/>
      <c r="DH31" s="818"/>
      <c r="DI31" s="818"/>
      <c r="DJ31" s="818"/>
      <c r="DK31" s="819"/>
      <c r="DL31" s="817"/>
      <c r="DM31" s="818"/>
      <c r="DN31" s="818"/>
      <c r="DO31" s="818"/>
      <c r="DP31" s="819"/>
      <c r="DQ31" s="817"/>
      <c r="DR31" s="818"/>
      <c r="DS31" s="818"/>
      <c r="DT31" s="818"/>
      <c r="DU31" s="819"/>
      <c r="DV31" s="850"/>
      <c r="DW31" s="851"/>
      <c r="DX31" s="851"/>
      <c r="DY31" s="851"/>
      <c r="DZ31" s="852"/>
      <c r="EA31" s="222"/>
    </row>
    <row r="32" spans="1:131" s="223" customFormat="1" ht="26.25" customHeight="1">
      <c r="A32" s="242">
        <v>5</v>
      </c>
      <c r="B32" s="795" t="s">
        <v>394</v>
      </c>
      <c r="C32" s="796"/>
      <c r="D32" s="796"/>
      <c r="E32" s="796"/>
      <c r="F32" s="796"/>
      <c r="G32" s="796"/>
      <c r="H32" s="796"/>
      <c r="I32" s="796"/>
      <c r="J32" s="796"/>
      <c r="K32" s="796"/>
      <c r="L32" s="796"/>
      <c r="M32" s="796"/>
      <c r="N32" s="796"/>
      <c r="O32" s="796"/>
      <c r="P32" s="797"/>
      <c r="Q32" s="798">
        <v>363</v>
      </c>
      <c r="R32" s="799"/>
      <c r="S32" s="799"/>
      <c r="T32" s="799"/>
      <c r="U32" s="799"/>
      <c r="V32" s="799">
        <v>358</v>
      </c>
      <c r="W32" s="799"/>
      <c r="X32" s="799"/>
      <c r="Y32" s="799"/>
      <c r="Z32" s="799"/>
      <c r="AA32" s="799">
        <v>5</v>
      </c>
      <c r="AB32" s="799"/>
      <c r="AC32" s="799"/>
      <c r="AD32" s="799"/>
      <c r="AE32" s="800"/>
      <c r="AF32" s="801">
        <v>5</v>
      </c>
      <c r="AG32" s="802"/>
      <c r="AH32" s="802"/>
      <c r="AI32" s="802"/>
      <c r="AJ32" s="803"/>
      <c r="AK32" s="896">
        <v>85</v>
      </c>
      <c r="AL32" s="897"/>
      <c r="AM32" s="897"/>
      <c r="AN32" s="897"/>
      <c r="AO32" s="897"/>
      <c r="AP32" s="897">
        <v>1898</v>
      </c>
      <c r="AQ32" s="897"/>
      <c r="AR32" s="897"/>
      <c r="AS32" s="897"/>
      <c r="AT32" s="897"/>
      <c r="AU32" s="897">
        <v>1327</v>
      </c>
      <c r="AV32" s="897"/>
      <c r="AW32" s="897"/>
      <c r="AX32" s="897"/>
      <c r="AY32" s="897"/>
      <c r="AZ32" s="898"/>
      <c r="BA32" s="898"/>
      <c r="BB32" s="898"/>
      <c r="BC32" s="898"/>
      <c r="BD32" s="898"/>
      <c r="BE32" s="894" t="s">
        <v>395</v>
      </c>
      <c r="BF32" s="894"/>
      <c r="BG32" s="894"/>
      <c r="BH32" s="894"/>
      <c r="BI32" s="895"/>
      <c r="BJ32" s="228"/>
      <c r="BK32" s="228"/>
      <c r="BL32" s="228"/>
      <c r="BM32" s="228"/>
      <c r="BN32" s="228"/>
      <c r="BO32" s="241"/>
      <c r="BP32" s="241"/>
      <c r="BQ32" s="238">
        <v>26</v>
      </c>
      <c r="BR32" s="239"/>
      <c r="BS32" s="808"/>
      <c r="BT32" s="809"/>
      <c r="BU32" s="809"/>
      <c r="BV32" s="809"/>
      <c r="BW32" s="809"/>
      <c r="BX32" s="809"/>
      <c r="BY32" s="809"/>
      <c r="BZ32" s="809"/>
      <c r="CA32" s="809"/>
      <c r="CB32" s="809"/>
      <c r="CC32" s="809"/>
      <c r="CD32" s="809"/>
      <c r="CE32" s="809"/>
      <c r="CF32" s="809"/>
      <c r="CG32" s="810"/>
      <c r="CH32" s="817"/>
      <c r="CI32" s="818"/>
      <c r="CJ32" s="818"/>
      <c r="CK32" s="818"/>
      <c r="CL32" s="819"/>
      <c r="CM32" s="817"/>
      <c r="CN32" s="818"/>
      <c r="CO32" s="818"/>
      <c r="CP32" s="818"/>
      <c r="CQ32" s="819"/>
      <c r="CR32" s="817"/>
      <c r="CS32" s="818"/>
      <c r="CT32" s="818"/>
      <c r="CU32" s="818"/>
      <c r="CV32" s="819"/>
      <c r="CW32" s="817"/>
      <c r="CX32" s="818"/>
      <c r="CY32" s="818"/>
      <c r="CZ32" s="818"/>
      <c r="DA32" s="819"/>
      <c r="DB32" s="817"/>
      <c r="DC32" s="818"/>
      <c r="DD32" s="818"/>
      <c r="DE32" s="818"/>
      <c r="DF32" s="819"/>
      <c r="DG32" s="817"/>
      <c r="DH32" s="818"/>
      <c r="DI32" s="818"/>
      <c r="DJ32" s="818"/>
      <c r="DK32" s="819"/>
      <c r="DL32" s="817"/>
      <c r="DM32" s="818"/>
      <c r="DN32" s="818"/>
      <c r="DO32" s="818"/>
      <c r="DP32" s="819"/>
      <c r="DQ32" s="817"/>
      <c r="DR32" s="818"/>
      <c r="DS32" s="818"/>
      <c r="DT32" s="818"/>
      <c r="DU32" s="819"/>
      <c r="DV32" s="850"/>
      <c r="DW32" s="851"/>
      <c r="DX32" s="851"/>
      <c r="DY32" s="851"/>
      <c r="DZ32" s="852"/>
      <c r="EA32" s="222"/>
    </row>
    <row r="33" spans="1:131" s="223" customFormat="1" ht="26.25" customHeight="1">
      <c r="A33" s="242">
        <v>6</v>
      </c>
      <c r="B33" s="795"/>
      <c r="C33" s="796"/>
      <c r="D33" s="796"/>
      <c r="E33" s="796"/>
      <c r="F33" s="796"/>
      <c r="G33" s="796"/>
      <c r="H33" s="796"/>
      <c r="I33" s="796"/>
      <c r="J33" s="796"/>
      <c r="K33" s="796"/>
      <c r="L33" s="796"/>
      <c r="M33" s="796"/>
      <c r="N33" s="796"/>
      <c r="O33" s="796"/>
      <c r="P33" s="797"/>
      <c r="Q33" s="798"/>
      <c r="R33" s="799"/>
      <c r="S33" s="799"/>
      <c r="T33" s="799"/>
      <c r="U33" s="799"/>
      <c r="V33" s="799"/>
      <c r="W33" s="799"/>
      <c r="X33" s="799"/>
      <c r="Y33" s="799"/>
      <c r="Z33" s="799"/>
      <c r="AA33" s="799"/>
      <c r="AB33" s="799"/>
      <c r="AC33" s="799"/>
      <c r="AD33" s="799"/>
      <c r="AE33" s="800"/>
      <c r="AF33" s="801"/>
      <c r="AG33" s="802"/>
      <c r="AH33" s="802"/>
      <c r="AI33" s="802"/>
      <c r="AJ33" s="803"/>
      <c r="AK33" s="896"/>
      <c r="AL33" s="897"/>
      <c r="AM33" s="897"/>
      <c r="AN33" s="897"/>
      <c r="AO33" s="897"/>
      <c r="AP33" s="897"/>
      <c r="AQ33" s="897"/>
      <c r="AR33" s="897"/>
      <c r="AS33" s="897"/>
      <c r="AT33" s="897"/>
      <c r="AU33" s="897"/>
      <c r="AV33" s="897"/>
      <c r="AW33" s="897"/>
      <c r="AX33" s="897"/>
      <c r="AY33" s="897"/>
      <c r="AZ33" s="898"/>
      <c r="BA33" s="898"/>
      <c r="BB33" s="898"/>
      <c r="BC33" s="898"/>
      <c r="BD33" s="898"/>
      <c r="BE33" s="894"/>
      <c r="BF33" s="894"/>
      <c r="BG33" s="894"/>
      <c r="BH33" s="894"/>
      <c r="BI33" s="895"/>
      <c r="BJ33" s="228"/>
      <c r="BK33" s="228"/>
      <c r="BL33" s="228"/>
      <c r="BM33" s="228"/>
      <c r="BN33" s="228"/>
      <c r="BO33" s="241"/>
      <c r="BP33" s="241"/>
      <c r="BQ33" s="238">
        <v>27</v>
      </c>
      <c r="BR33" s="239"/>
      <c r="BS33" s="808"/>
      <c r="BT33" s="809"/>
      <c r="BU33" s="809"/>
      <c r="BV33" s="809"/>
      <c r="BW33" s="809"/>
      <c r="BX33" s="809"/>
      <c r="BY33" s="809"/>
      <c r="BZ33" s="809"/>
      <c r="CA33" s="809"/>
      <c r="CB33" s="809"/>
      <c r="CC33" s="809"/>
      <c r="CD33" s="809"/>
      <c r="CE33" s="809"/>
      <c r="CF33" s="809"/>
      <c r="CG33" s="810"/>
      <c r="CH33" s="817"/>
      <c r="CI33" s="818"/>
      <c r="CJ33" s="818"/>
      <c r="CK33" s="818"/>
      <c r="CL33" s="819"/>
      <c r="CM33" s="817"/>
      <c r="CN33" s="818"/>
      <c r="CO33" s="818"/>
      <c r="CP33" s="818"/>
      <c r="CQ33" s="819"/>
      <c r="CR33" s="817"/>
      <c r="CS33" s="818"/>
      <c r="CT33" s="818"/>
      <c r="CU33" s="818"/>
      <c r="CV33" s="819"/>
      <c r="CW33" s="817"/>
      <c r="CX33" s="818"/>
      <c r="CY33" s="818"/>
      <c r="CZ33" s="818"/>
      <c r="DA33" s="819"/>
      <c r="DB33" s="817"/>
      <c r="DC33" s="818"/>
      <c r="DD33" s="818"/>
      <c r="DE33" s="818"/>
      <c r="DF33" s="819"/>
      <c r="DG33" s="817"/>
      <c r="DH33" s="818"/>
      <c r="DI33" s="818"/>
      <c r="DJ33" s="818"/>
      <c r="DK33" s="819"/>
      <c r="DL33" s="817"/>
      <c r="DM33" s="818"/>
      <c r="DN33" s="818"/>
      <c r="DO33" s="818"/>
      <c r="DP33" s="819"/>
      <c r="DQ33" s="817"/>
      <c r="DR33" s="818"/>
      <c r="DS33" s="818"/>
      <c r="DT33" s="818"/>
      <c r="DU33" s="819"/>
      <c r="DV33" s="850"/>
      <c r="DW33" s="851"/>
      <c r="DX33" s="851"/>
      <c r="DY33" s="851"/>
      <c r="DZ33" s="852"/>
      <c r="EA33" s="222"/>
    </row>
    <row r="34" spans="1:131" s="223" customFormat="1" ht="26.25" customHeight="1">
      <c r="A34" s="242">
        <v>7</v>
      </c>
      <c r="B34" s="795"/>
      <c r="C34" s="796"/>
      <c r="D34" s="796"/>
      <c r="E34" s="796"/>
      <c r="F34" s="796"/>
      <c r="G34" s="796"/>
      <c r="H34" s="796"/>
      <c r="I34" s="796"/>
      <c r="J34" s="796"/>
      <c r="K34" s="796"/>
      <c r="L34" s="796"/>
      <c r="M34" s="796"/>
      <c r="N34" s="796"/>
      <c r="O34" s="796"/>
      <c r="P34" s="797"/>
      <c r="Q34" s="798"/>
      <c r="R34" s="799"/>
      <c r="S34" s="799"/>
      <c r="T34" s="799"/>
      <c r="U34" s="799"/>
      <c r="V34" s="799"/>
      <c r="W34" s="799"/>
      <c r="X34" s="799"/>
      <c r="Y34" s="799"/>
      <c r="Z34" s="799"/>
      <c r="AA34" s="799"/>
      <c r="AB34" s="799"/>
      <c r="AC34" s="799"/>
      <c r="AD34" s="799"/>
      <c r="AE34" s="800"/>
      <c r="AF34" s="801"/>
      <c r="AG34" s="802"/>
      <c r="AH34" s="802"/>
      <c r="AI34" s="802"/>
      <c r="AJ34" s="803"/>
      <c r="AK34" s="896"/>
      <c r="AL34" s="897"/>
      <c r="AM34" s="897"/>
      <c r="AN34" s="897"/>
      <c r="AO34" s="897"/>
      <c r="AP34" s="897"/>
      <c r="AQ34" s="897"/>
      <c r="AR34" s="897"/>
      <c r="AS34" s="897"/>
      <c r="AT34" s="897"/>
      <c r="AU34" s="897"/>
      <c r="AV34" s="897"/>
      <c r="AW34" s="897"/>
      <c r="AX34" s="897"/>
      <c r="AY34" s="897"/>
      <c r="AZ34" s="898"/>
      <c r="BA34" s="898"/>
      <c r="BB34" s="898"/>
      <c r="BC34" s="898"/>
      <c r="BD34" s="898"/>
      <c r="BE34" s="894"/>
      <c r="BF34" s="894"/>
      <c r="BG34" s="894"/>
      <c r="BH34" s="894"/>
      <c r="BI34" s="895"/>
      <c r="BJ34" s="228"/>
      <c r="BK34" s="228"/>
      <c r="BL34" s="228"/>
      <c r="BM34" s="228"/>
      <c r="BN34" s="228"/>
      <c r="BO34" s="241"/>
      <c r="BP34" s="241"/>
      <c r="BQ34" s="238">
        <v>28</v>
      </c>
      <c r="BR34" s="239"/>
      <c r="BS34" s="808"/>
      <c r="BT34" s="809"/>
      <c r="BU34" s="809"/>
      <c r="BV34" s="809"/>
      <c r="BW34" s="809"/>
      <c r="BX34" s="809"/>
      <c r="BY34" s="809"/>
      <c r="BZ34" s="809"/>
      <c r="CA34" s="809"/>
      <c r="CB34" s="809"/>
      <c r="CC34" s="809"/>
      <c r="CD34" s="809"/>
      <c r="CE34" s="809"/>
      <c r="CF34" s="809"/>
      <c r="CG34" s="810"/>
      <c r="CH34" s="817"/>
      <c r="CI34" s="818"/>
      <c r="CJ34" s="818"/>
      <c r="CK34" s="818"/>
      <c r="CL34" s="819"/>
      <c r="CM34" s="817"/>
      <c r="CN34" s="818"/>
      <c r="CO34" s="818"/>
      <c r="CP34" s="818"/>
      <c r="CQ34" s="819"/>
      <c r="CR34" s="817"/>
      <c r="CS34" s="818"/>
      <c r="CT34" s="818"/>
      <c r="CU34" s="818"/>
      <c r="CV34" s="819"/>
      <c r="CW34" s="817"/>
      <c r="CX34" s="818"/>
      <c r="CY34" s="818"/>
      <c r="CZ34" s="818"/>
      <c r="DA34" s="819"/>
      <c r="DB34" s="817"/>
      <c r="DC34" s="818"/>
      <c r="DD34" s="818"/>
      <c r="DE34" s="818"/>
      <c r="DF34" s="819"/>
      <c r="DG34" s="817"/>
      <c r="DH34" s="818"/>
      <c r="DI34" s="818"/>
      <c r="DJ34" s="818"/>
      <c r="DK34" s="819"/>
      <c r="DL34" s="817"/>
      <c r="DM34" s="818"/>
      <c r="DN34" s="818"/>
      <c r="DO34" s="818"/>
      <c r="DP34" s="819"/>
      <c r="DQ34" s="817"/>
      <c r="DR34" s="818"/>
      <c r="DS34" s="818"/>
      <c r="DT34" s="818"/>
      <c r="DU34" s="819"/>
      <c r="DV34" s="850"/>
      <c r="DW34" s="851"/>
      <c r="DX34" s="851"/>
      <c r="DY34" s="851"/>
      <c r="DZ34" s="852"/>
      <c r="EA34" s="222"/>
    </row>
    <row r="35" spans="1:131" s="223" customFormat="1" ht="26.25" customHeight="1">
      <c r="A35" s="242">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96"/>
      <c r="AL35" s="897"/>
      <c r="AM35" s="897"/>
      <c r="AN35" s="897"/>
      <c r="AO35" s="897"/>
      <c r="AP35" s="897"/>
      <c r="AQ35" s="897"/>
      <c r="AR35" s="897"/>
      <c r="AS35" s="897"/>
      <c r="AT35" s="897"/>
      <c r="AU35" s="897"/>
      <c r="AV35" s="897"/>
      <c r="AW35" s="897"/>
      <c r="AX35" s="897"/>
      <c r="AY35" s="897"/>
      <c r="AZ35" s="898"/>
      <c r="BA35" s="898"/>
      <c r="BB35" s="898"/>
      <c r="BC35" s="898"/>
      <c r="BD35" s="898"/>
      <c r="BE35" s="894"/>
      <c r="BF35" s="894"/>
      <c r="BG35" s="894"/>
      <c r="BH35" s="894"/>
      <c r="BI35" s="895"/>
      <c r="BJ35" s="228"/>
      <c r="BK35" s="228"/>
      <c r="BL35" s="228"/>
      <c r="BM35" s="228"/>
      <c r="BN35" s="228"/>
      <c r="BO35" s="241"/>
      <c r="BP35" s="241"/>
      <c r="BQ35" s="238">
        <v>29</v>
      </c>
      <c r="BR35" s="239"/>
      <c r="BS35" s="808"/>
      <c r="BT35" s="809"/>
      <c r="BU35" s="809"/>
      <c r="BV35" s="809"/>
      <c r="BW35" s="809"/>
      <c r="BX35" s="809"/>
      <c r="BY35" s="809"/>
      <c r="BZ35" s="809"/>
      <c r="CA35" s="809"/>
      <c r="CB35" s="809"/>
      <c r="CC35" s="809"/>
      <c r="CD35" s="809"/>
      <c r="CE35" s="809"/>
      <c r="CF35" s="809"/>
      <c r="CG35" s="810"/>
      <c r="CH35" s="817"/>
      <c r="CI35" s="818"/>
      <c r="CJ35" s="818"/>
      <c r="CK35" s="818"/>
      <c r="CL35" s="819"/>
      <c r="CM35" s="817"/>
      <c r="CN35" s="818"/>
      <c r="CO35" s="818"/>
      <c r="CP35" s="818"/>
      <c r="CQ35" s="819"/>
      <c r="CR35" s="817"/>
      <c r="CS35" s="818"/>
      <c r="CT35" s="818"/>
      <c r="CU35" s="818"/>
      <c r="CV35" s="819"/>
      <c r="CW35" s="817"/>
      <c r="CX35" s="818"/>
      <c r="CY35" s="818"/>
      <c r="CZ35" s="818"/>
      <c r="DA35" s="819"/>
      <c r="DB35" s="817"/>
      <c r="DC35" s="818"/>
      <c r="DD35" s="818"/>
      <c r="DE35" s="818"/>
      <c r="DF35" s="819"/>
      <c r="DG35" s="817"/>
      <c r="DH35" s="818"/>
      <c r="DI35" s="818"/>
      <c r="DJ35" s="818"/>
      <c r="DK35" s="819"/>
      <c r="DL35" s="817"/>
      <c r="DM35" s="818"/>
      <c r="DN35" s="818"/>
      <c r="DO35" s="818"/>
      <c r="DP35" s="819"/>
      <c r="DQ35" s="817"/>
      <c r="DR35" s="818"/>
      <c r="DS35" s="818"/>
      <c r="DT35" s="818"/>
      <c r="DU35" s="819"/>
      <c r="DV35" s="850"/>
      <c r="DW35" s="851"/>
      <c r="DX35" s="851"/>
      <c r="DY35" s="851"/>
      <c r="DZ35" s="852"/>
      <c r="EA35" s="222"/>
    </row>
    <row r="36" spans="1:131" s="223" customFormat="1" ht="26.25" customHeight="1">
      <c r="A36" s="242">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96"/>
      <c r="AL36" s="897"/>
      <c r="AM36" s="897"/>
      <c r="AN36" s="897"/>
      <c r="AO36" s="897"/>
      <c r="AP36" s="897"/>
      <c r="AQ36" s="897"/>
      <c r="AR36" s="897"/>
      <c r="AS36" s="897"/>
      <c r="AT36" s="897"/>
      <c r="AU36" s="897"/>
      <c r="AV36" s="897"/>
      <c r="AW36" s="897"/>
      <c r="AX36" s="897"/>
      <c r="AY36" s="897"/>
      <c r="AZ36" s="898"/>
      <c r="BA36" s="898"/>
      <c r="BB36" s="898"/>
      <c r="BC36" s="898"/>
      <c r="BD36" s="898"/>
      <c r="BE36" s="894"/>
      <c r="BF36" s="894"/>
      <c r="BG36" s="894"/>
      <c r="BH36" s="894"/>
      <c r="BI36" s="895"/>
      <c r="BJ36" s="228"/>
      <c r="BK36" s="228"/>
      <c r="BL36" s="228"/>
      <c r="BM36" s="228"/>
      <c r="BN36" s="228"/>
      <c r="BO36" s="241"/>
      <c r="BP36" s="241"/>
      <c r="BQ36" s="238">
        <v>30</v>
      </c>
      <c r="BR36" s="239"/>
      <c r="BS36" s="808"/>
      <c r="BT36" s="809"/>
      <c r="BU36" s="809"/>
      <c r="BV36" s="809"/>
      <c r="BW36" s="809"/>
      <c r="BX36" s="809"/>
      <c r="BY36" s="809"/>
      <c r="BZ36" s="809"/>
      <c r="CA36" s="809"/>
      <c r="CB36" s="809"/>
      <c r="CC36" s="809"/>
      <c r="CD36" s="809"/>
      <c r="CE36" s="809"/>
      <c r="CF36" s="809"/>
      <c r="CG36" s="810"/>
      <c r="CH36" s="817"/>
      <c r="CI36" s="818"/>
      <c r="CJ36" s="818"/>
      <c r="CK36" s="818"/>
      <c r="CL36" s="819"/>
      <c r="CM36" s="817"/>
      <c r="CN36" s="818"/>
      <c r="CO36" s="818"/>
      <c r="CP36" s="818"/>
      <c r="CQ36" s="819"/>
      <c r="CR36" s="817"/>
      <c r="CS36" s="818"/>
      <c r="CT36" s="818"/>
      <c r="CU36" s="818"/>
      <c r="CV36" s="819"/>
      <c r="CW36" s="817"/>
      <c r="CX36" s="818"/>
      <c r="CY36" s="818"/>
      <c r="CZ36" s="818"/>
      <c r="DA36" s="819"/>
      <c r="DB36" s="817"/>
      <c r="DC36" s="818"/>
      <c r="DD36" s="818"/>
      <c r="DE36" s="818"/>
      <c r="DF36" s="819"/>
      <c r="DG36" s="817"/>
      <c r="DH36" s="818"/>
      <c r="DI36" s="818"/>
      <c r="DJ36" s="818"/>
      <c r="DK36" s="819"/>
      <c r="DL36" s="817"/>
      <c r="DM36" s="818"/>
      <c r="DN36" s="818"/>
      <c r="DO36" s="818"/>
      <c r="DP36" s="819"/>
      <c r="DQ36" s="817"/>
      <c r="DR36" s="818"/>
      <c r="DS36" s="818"/>
      <c r="DT36" s="818"/>
      <c r="DU36" s="819"/>
      <c r="DV36" s="850"/>
      <c r="DW36" s="851"/>
      <c r="DX36" s="851"/>
      <c r="DY36" s="851"/>
      <c r="DZ36" s="852"/>
      <c r="EA36" s="222"/>
    </row>
    <row r="37" spans="1:131" s="223" customFormat="1" ht="26.25" customHeight="1">
      <c r="A37" s="242">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28"/>
      <c r="BK37" s="228"/>
      <c r="BL37" s="228"/>
      <c r="BM37" s="228"/>
      <c r="BN37" s="228"/>
      <c r="BO37" s="241"/>
      <c r="BP37" s="241"/>
      <c r="BQ37" s="238">
        <v>31</v>
      </c>
      <c r="BR37" s="239"/>
      <c r="BS37" s="808"/>
      <c r="BT37" s="809"/>
      <c r="BU37" s="809"/>
      <c r="BV37" s="809"/>
      <c r="BW37" s="809"/>
      <c r="BX37" s="809"/>
      <c r="BY37" s="809"/>
      <c r="BZ37" s="809"/>
      <c r="CA37" s="809"/>
      <c r="CB37" s="809"/>
      <c r="CC37" s="809"/>
      <c r="CD37" s="809"/>
      <c r="CE37" s="809"/>
      <c r="CF37" s="809"/>
      <c r="CG37" s="810"/>
      <c r="CH37" s="817"/>
      <c r="CI37" s="818"/>
      <c r="CJ37" s="818"/>
      <c r="CK37" s="818"/>
      <c r="CL37" s="819"/>
      <c r="CM37" s="817"/>
      <c r="CN37" s="818"/>
      <c r="CO37" s="818"/>
      <c r="CP37" s="818"/>
      <c r="CQ37" s="819"/>
      <c r="CR37" s="817"/>
      <c r="CS37" s="818"/>
      <c r="CT37" s="818"/>
      <c r="CU37" s="818"/>
      <c r="CV37" s="819"/>
      <c r="CW37" s="817"/>
      <c r="CX37" s="818"/>
      <c r="CY37" s="818"/>
      <c r="CZ37" s="818"/>
      <c r="DA37" s="819"/>
      <c r="DB37" s="817"/>
      <c r="DC37" s="818"/>
      <c r="DD37" s="818"/>
      <c r="DE37" s="818"/>
      <c r="DF37" s="819"/>
      <c r="DG37" s="817"/>
      <c r="DH37" s="818"/>
      <c r="DI37" s="818"/>
      <c r="DJ37" s="818"/>
      <c r="DK37" s="819"/>
      <c r="DL37" s="817"/>
      <c r="DM37" s="818"/>
      <c r="DN37" s="818"/>
      <c r="DO37" s="818"/>
      <c r="DP37" s="819"/>
      <c r="DQ37" s="817"/>
      <c r="DR37" s="818"/>
      <c r="DS37" s="818"/>
      <c r="DT37" s="818"/>
      <c r="DU37" s="819"/>
      <c r="DV37" s="850"/>
      <c r="DW37" s="851"/>
      <c r="DX37" s="851"/>
      <c r="DY37" s="851"/>
      <c r="DZ37" s="852"/>
      <c r="EA37" s="222"/>
    </row>
    <row r="38" spans="1:131" s="223" customFormat="1" ht="26.25" customHeight="1">
      <c r="A38" s="242">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28"/>
      <c r="BK38" s="228"/>
      <c r="BL38" s="228"/>
      <c r="BM38" s="228"/>
      <c r="BN38" s="228"/>
      <c r="BO38" s="241"/>
      <c r="BP38" s="241"/>
      <c r="BQ38" s="238">
        <v>32</v>
      </c>
      <c r="BR38" s="239"/>
      <c r="BS38" s="808"/>
      <c r="BT38" s="809"/>
      <c r="BU38" s="809"/>
      <c r="BV38" s="809"/>
      <c r="BW38" s="809"/>
      <c r="BX38" s="809"/>
      <c r="BY38" s="809"/>
      <c r="BZ38" s="809"/>
      <c r="CA38" s="809"/>
      <c r="CB38" s="809"/>
      <c r="CC38" s="809"/>
      <c r="CD38" s="809"/>
      <c r="CE38" s="809"/>
      <c r="CF38" s="809"/>
      <c r="CG38" s="810"/>
      <c r="CH38" s="817"/>
      <c r="CI38" s="818"/>
      <c r="CJ38" s="818"/>
      <c r="CK38" s="818"/>
      <c r="CL38" s="819"/>
      <c r="CM38" s="817"/>
      <c r="CN38" s="818"/>
      <c r="CO38" s="818"/>
      <c r="CP38" s="818"/>
      <c r="CQ38" s="819"/>
      <c r="CR38" s="817"/>
      <c r="CS38" s="818"/>
      <c r="CT38" s="818"/>
      <c r="CU38" s="818"/>
      <c r="CV38" s="819"/>
      <c r="CW38" s="817"/>
      <c r="CX38" s="818"/>
      <c r="CY38" s="818"/>
      <c r="CZ38" s="818"/>
      <c r="DA38" s="819"/>
      <c r="DB38" s="817"/>
      <c r="DC38" s="818"/>
      <c r="DD38" s="818"/>
      <c r="DE38" s="818"/>
      <c r="DF38" s="819"/>
      <c r="DG38" s="817"/>
      <c r="DH38" s="818"/>
      <c r="DI38" s="818"/>
      <c r="DJ38" s="818"/>
      <c r="DK38" s="819"/>
      <c r="DL38" s="817"/>
      <c r="DM38" s="818"/>
      <c r="DN38" s="818"/>
      <c r="DO38" s="818"/>
      <c r="DP38" s="819"/>
      <c r="DQ38" s="817"/>
      <c r="DR38" s="818"/>
      <c r="DS38" s="818"/>
      <c r="DT38" s="818"/>
      <c r="DU38" s="819"/>
      <c r="DV38" s="850"/>
      <c r="DW38" s="851"/>
      <c r="DX38" s="851"/>
      <c r="DY38" s="851"/>
      <c r="DZ38" s="852"/>
      <c r="EA38" s="222"/>
    </row>
    <row r="39" spans="1:131" s="223" customFormat="1" ht="26.25" customHeight="1">
      <c r="A39" s="242">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28"/>
      <c r="BK39" s="228"/>
      <c r="BL39" s="228"/>
      <c r="BM39" s="228"/>
      <c r="BN39" s="228"/>
      <c r="BO39" s="241"/>
      <c r="BP39" s="241"/>
      <c r="BQ39" s="238">
        <v>33</v>
      </c>
      <c r="BR39" s="239"/>
      <c r="BS39" s="808"/>
      <c r="BT39" s="809"/>
      <c r="BU39" s="809"/>
      <c r="BV39" s="809"/>
      <c r="BW39" s="809"/>
      <c r="BX39" s="809"/>
      <c r="BY39" s="809"/>
      <c r="BZ39" s="809"/>
      <c r="CA39" s="809"/>
      <c r="CB39" s="809"/>
      <c r="CC39" s="809"/>
      <c r="CD39" s="809"/>
      <c r="CE39" s="809"/>
      <c r="CF39" s="809"/>
      <c r="CG39" s="810"/>
      <c r="CH39" s="817"/>
      <c r="CI39" s="818"/>
      <c r="CJ39" s="818"/>
      <c r="CK39" s="818"/>
      <c r="CL39" s="819"/>
      <c r="CM39" s="817"/>
      <c r="CN39" s="818"/>
      <c r="CO39" s="818"/>
      <c r="CP39" s="818"/>
      <c r="CQ39" s="819"/>
      <c r="CR39" s="817"/>
      <c r="CS39" s="818"/>
      <c r="CT39" s="818"/>
      <c r="CU39" s="818"/>
      <c r="CV39" s="819"/>
      <c r="CW39" s="817"/>
      <c r="CX39" s="818"/>
      <c r="CY39" s="818"/>
      <c r="CZ39" s="818"/>
      <c r="DA39" s="819"/>
      <c r="DB39" s="817"/>
      <c r="DC39" s="818"/>
      <c r="DD39" s="818"/>
      <c r="DE39" s="818"/>
      <c r="DF39" s="819"/>
      <c r="DG39" s="817"/>
      <c r="DH39" s="818"/>
      <c r="DI39" s="818"/>
      <c r="DJ39" s="818"/>
      <c r="DK39" s="819"/>
      <c r="DL39" s="817"/>
      <c r="DM39" s="818"/>
      <c r="DN39" s="818"/>
      <c r="DO39" s="818"/>
      <c r="DP39" s="819"/>
      <c r="DQ39" s="817"/>
      <c r="DR39" s="818"/>
      <c r="DS39" s="818"/>
      <c r="DT39" s="818"/>
      <c r="DU39" s="819"/>
      <c r="DV39" s="850"/>
      <c r="DW39" s="851"/>
      <c r="DX39" s="851"/>
      <c r="DY39" s="851"/>
      <c r="DZ39" s="852"/>
      <c r="EA39" s="222"/>
    </row>
    <row r="40" spans="1:131" s="223" customFormat="1" ht="26.25" customHeight="1">
      <c r="A40" s="237">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28"/>
      <c r="BK40" s="228"/>
      <c r="BL40" s="228"/>
      <c r="BM40" s="228"/>
      <c r="BN40" s="228"/>
      <c r="BO40" s="241"/>
      <c r="BP40" s="241"/>
      <c r="BQ40" s="238">
        <v>34</v>
      </c>
      <c r="BR40" s="239"/>
      <c r="BS40" s="808"/>
      <c r="BT40" s="809"/>
      <c r="BU40" s="809"/>
      <c r="BV40" s="809"/>
      <c r="BW40" s="809"/>
      <c r="BX40" s="809"/>
      <c r="BY40" s="809"/>
      <c r="BZ40" s="809"/>
      <c r="CA40" s="809"/>
      <c r="CB40" s="809"/>
      <c r="CC40" s="809"/>
      <c r="CD40" s="809"/>
      <c r="CE40" s="809"/>
      <c r="CF40" s="809"/>
      <c r="CG40" s="810"/>
      <c r="CH40" s="817"/>
      <c r="CI40" s="818"/>
      <c r="CJ40" s="818"/>
      <c r="CK40" s="818"/>
      <c r="CL40" s="819"/>
      <c r="CM40" s="817"/>
      <c r="CN40" s="818"/>
      <c r="CO40" s="818"/>
      <c r="CP40" s="818"/>
      <c r="CQ40" s="819"/>
      <c r="CR40" s="817"/>
      <c r="CS40" s="818"/>
      <c r="CT40" s="818"/>
      <c r="CU40" s="818"/>
      <c r="CV40" s="819"/>
      <c r="CW40" s="817"/>
      <c r="CX40" s="818"/>
      <c r="CY40" s="818"/>
      <c r="CZ40" s="818"/>
      <c r="DA40" s="819"/>
      <c r="DB40" s="817"/>
      <c r="DC40" s="818"/>
      <c r="DD40" s="818"/>
      <c r="DE40" s="818"/>
      <c r="DF40" s="819"/>
      <c r="DG40" s="817"/>
      <c r="DH40" s="818"/>
      <c r="DI40" s="818"/>
      <c r="DJ40" s="818"/>
      <c r="DK40" s="819"/>
      <c r="DL40" s="817"/>
      <c r="DM40" s="818"/>
      <c r="DN40" s="818"/>
      <c r="DO40" s="818"/>
      <c r="DP40" s="819"/>
      <c r="DQ40" s="817"/>
      <c r="DR40" s="818"/>
      <c r="DS40" s="818"/>
      <c r="DT40" s="818"/>
      <c r="DU40" s="819"/>
      <c r="DV40" s="850"/>
      <c r="DW40" s="851"/>
      <c r="DX40" s="851"/>
      <c r="DY40" s="851"/>
      <c r="DZ40" s="852"/>
      <c r="EA40" s="222"/>
    </row>
    <row r="41" spans="1:131" s="223" customFormat="1" ht="26.25" customHeight="1">
      <c r="A41" s="237">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28"/>
      <c r="BK41" s="228"/>
      <c r="BL41" s="228"/>
      <c r="BM41" s="228"/>
      <c r="BN41" s="228"/>
      <c r="BO41" s="241"/>
      <c r="BP41" s="241"/>
      <c r="BQ41" s="238">
        <v>35</v>
      </c>
      <c r="BR41" s="239"/>
      <c r="BS41" s="808"/>
      <c r="BT41" s="809"/>
      <c r="BU41" s="809"/>
      <c r="BV41" s="809"/>
      <c r="BW41" s="809"/>
      <c r="BX41" s="809"/>
      <c r="BY41" s="809"/>
      <c r="BZ41" s="809"/>
      <c r="CA41" s="809"/>
      <c r="CB41" s="809"/>
      <c r="CC41" s="809"/>
      <c r="CD41" s="809"/>
      <c r="CE41" s="809"/>
      <c r="CF41" s="809"/>
      <c r="CG41" s="810"/>
      <c r="CH41" s="817"/>
      <c r="CI41" s="818"/>
      <c r="CJ41" s="818"/>
      <c r="CK41" s="818"/>
      <c r="CL41" s="819"/>
      <c r="CM41" s="817"/>
      <c r="CN41" s="818"/>
      <c r="CO41" s="818"/>
      <c r="CP41" s="818"/>
      <c r="CQ41" s="819"/>
      <c r="CR41" s="817"/>
      <c r="CS41" s="818"/>
      <c r="CT41" s="818"/>
      <c r="CU41" s="818"/>
      <c r="CV41" s="819"/>
      <c r="CW41" s="817"/>
      <c r="CX41" s="818"/>
      <c r="CY41" s="818"/>
      <c r="CZ41" s="818"/>
      <c r="DA41" s="819"/>
      <c r="DB41" s="817"/>
      <c r="DC41" s="818"/>
      <c r="DD41" s="818"/>
      <c r="DE41" s="818"/>
      <c r="DF41" s="819"/>
      <c r="DG41" s="817"/>
      <c r="DH41" s="818"/>
      <c r="DI41" s="818"/>
      <c r="DJ41" s="818"/>
      <c r="DK41" s="819"/>
      <c r="DL41" s="817"/>
      <c r="DM41" s="818"/>
      <c r="DN41" s="818"/>
      <c r="DO41" s="818"/>
      <c r="DP41" s="819"/>
      <c r="DQ41" s="817"/>
      <c r="DR41" s="818"/>
      <c r="DS41" s="818"/>
      <c r="DT41" s="818"/>
      <c r="DU41" s="819"/>
      <c r="DV41" s="850"/>
      <c r="DW41" s="851"/>
      <c r="DX41" s="851"/>
      <c r="DY41" s="851"/>
      <c r="DZ41" s="852"/>
      <c r="EA41" s="222"/>
    </row>
    <row r="42" spans="1:131" s="223" customFormat="1" ht="26.25" customHeight="1">
      <c r="A42" s="237">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28"/>
      <c r="BK42" s="228"/>
      <c r="BL42" s="228"/>
      <c r="BM42" s="228"/>
      <c r="BN42" s="228"/>
      <c r="BO42" s="241"/>
      <c r="BP42" s="241"/>
      <c r="BQ42" s="238">
        <v>36</v>
      </c>
      <c r="BR42" s="239"/>
      <c r="BS42" s="808"/>
      <c r="BT42" s="809"/>
      <c r="BU42" s="809"/>
      <c r="BV42" s="809"/>
      <c r="BW42" s="809"/>
      <c r="BX42" s="809"/>
      <c r="BY42" s="809"/>
      <c r="BZ42" s="809"/>
      <c r="CA42" s="809"/>
      <c r="CB42" s="809"/>
      <c r="CC42" s="809"/>
      <c r="CD42" s="809"/>
      <c r="CE42" s="809"/>
      <c r="CF42" s="809"/>
      <c r="CG42" s="810"/>
      <c r="CH42" s="817"/>
      <c r="CI42" s="818"/>
      <c r="CJ42" s="818"/>
      <c r="CK42" s="818"/>
      <c r="CL42" s="819"/>
      <c r="CM42" s="817"/>
      <c r="CN42" s="818"/>
      <c r="CO42" s="818"/>
      <c r="CP42" s="818"/>
      <c r="CQ42" s="819"/>
      <c r="CR42" s="817"/>
      <c r="CS42" s="818"/>
      <c r="CT42" s="818"/>
      <c r="CU42" s="818"/>
      <c r="CV42" s="819"/>
      <c r="CW42" s="817"/>
      <c r="CX42" s="818"/>
      <c r="CY42" s="818"/>
      <c r="CZ42" s="818"/>
      <c r="DA42" s="819"/>
      <c r="DB42" s="817"/>
      <c r="DC42" s="818"/>
      <c r="DD42" s="818"/>
      <c r="DE42" s="818"/>
      <c r="DF42" s="819"/>
      <c r="DG42" s="817"/>
      <c r="DH42" s="818"/>
      <c r="DI42" s="818"/>
      <c r="DJ42" s="818"/>
      <c r="DK42" s="819"/>
      <c r="DL42" s="817"/>
      <c r="DM42" s="818"/>
      <c r="DN42" s="818"/>
      <c r="DO42" s="818"/>
      <c r="DP42" s="819"/>
      <c r="DQ42" s="817"/>
      <c r="DR42" s="818"/>
      <c r="DS42" s="818"/>
      <c r="DT42" s="818"/>
      <c r="DU42" s="819"/>
      <c r="DV42" s="850"/>
      <c r="DW42" s="851"/>
      <c r="DX42" s="851"/>
      <c r="DY42" s="851"/>
      <c r="DZ42" s="852"/>
      <c r="EA42" s="222"/>
    </row>
    <row r="43" spans="1:131" s="223" customFormat="1" ht="26.25" customHeight="1">
      <c r="A43" s="237">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28"/>
      <c r="BK43" s="228"/>
      <c r="BL43" s="228"/>
      <c r="BM43" s="228"/>
      <c r="BN43" s="228"/>
      <c r="BO43" s="241"/>
      <c r="BP43" s="241"/>
      <c r="BQ43" s="238">
        <v>37</v>
      </c>
      <c r="BR43" s="239"/>
      <c r="BS43" s="808"/>
      <c r="BT43" s="809"/>
      <c r="BU43" s="809"/>
      <c r="BV43" s="809"/>
      <c r="BW43" s="809"/>
      <c r="BX43" s="809"/>
      <c r="BY43" s="809"/>
      <c r="BZ43" s="809"/>
      <c r="CA43" s="809"/>
      <c r="CB43" s="809"/>
      <c r="CC43" s="809"/>
      <c r="CD43" s="809"/>
      <c r="CE43" s="809"/>
      <c r="CF43" s="809"/>
      <c r="CG43" s="810"/>
      <c r="CH43" s="817"/>
      <c r="CI43" s="818"/>
      <c r="CJ43" s="818"/>
      <c r="CK43" s="818"/>
      <c r="CL43" s="819"/>
      <c r="CM43" s="817"/>
      <c r="CN43" s="818"/>
      <c r="CO43" s="818"/>
      <c r="CP43" s="818"/>
      <c r="CQ43" s="819"/>
      <c r="CR43" s="817"/>
      <c r="CS43" s="818"/>
      <c r="CT43" s="818"/>
      <c r="CU43" s="818"/>
      <c r="CV43" s="819"/>
      <c r="CW43" s="817"/>
      <c r="CX43" s="818"/>
      <c r="CY43" s="818"/>
      <c r="CZ43" s="818"/>
      <c r="DA43" s="819"/>
      <c r="DB43" s="817"/>
      <c r="DC43" s="818"/>
      <c r="DD43" s="818"/>
      <c r="DE43" s="818"/>
      <c r="DF43" s="819"/>
      <c r="DG43" s="817"/>
      <c r="DH43" s="818"/>
      <c r="DI43" s="818"/>
      <c r="DJ43" s="818"/>
      <c r="DK43" s="819"/>
      <c r="DL43" s="817"/>
      <c r="DM43" s="818"/>
      <c r="DN43" s="818"/>
      <c r="DO43" s="818"/>
      <c r="DP43" s="819"/>
      <c r="DQ43" s="817"/>
      <c r="DR43" s="818"/>
      <c r="DS43" s="818"/>
      <c r="DT43" s="818"/>
      <c r="DU43" s="819"/>
      <c r="DV43" s="850"/>
      <c r="DW43" s="851"/>
      <c r="DX43" s="851"/>
      <c r="DY43" s="851"/>
      <c r="DZ43" s="852"/>
      <c r="EA43" s="222"/>
    </row>
    <row r="44" spans="1:131" s="223" customFormat="1" ht="26.25" customHeight="1">
      <c r="A44" s="237">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28"/>
      <c r="BK44" s="228"/>
      <c r="BL44" s="228"/>
      <c r="BM44" s="228"/>
      <c r="BN44" s="228"/>
      <c r="BO44" s="241"/>
      <c r="BP44" s="241"/>
      <c r="BQ44" s="238">
        <v>38</v>
      </c>
      <c r="BR44" s="239"/>
      <c r="BS44" s="808"/>
      <c r="BT44" s="809"/>
      <c r="BU44" s="809"/>
      <c r="BV44" s="809"/>
      <c r="BW44" s="809"/>
      <c r="BX44" s="809"/>
      <c r="BY44" s="809"/>
      <c r="BZ44" s="809"/>
      <c r="CA44" s="809"/>
      <c r="CB44" s="809"/>
      <c r="CC44" s="809"/>
      <c r="CD44" s="809"/>
      <c r="CE44" s="809"/>
      <c r="CF44" s="809"/>
      <c r="CG44" s="810"/>
      <c r="CH44" s="817"/>
      <c r="CI44" s="818"/>
      <c r="CJ44" s="818"/>
      <c r="CK44" s="818"/>
      <c r="CL44" s="819"/>
      <c r="CM44" s="817"/>
      <c r="CN44" s="818"/>
      <c r="CO44" s="818"/>
      <c r="CP44" s="818"/>
      <c r="CQ44" s="819"/>
      <c r="CR44" s="817"/>
      <c r="CS44" s="818"/>
      <c r="CT44" s="818"/>
      <c r="CU44" s="818"/>
      <c r="CV44" s="819"/>
      <c r="CW44" s="817"/>
      <c r="CX44" s="818"/>
      <c r="CY44" s="818"/>
      <c r="CZ44" s="818"/>
      <c r="DA44" s="819"/>
      <c r="DB44" s="817"/>
      <c r="DC44" s="818"/>
      <c r="DD44" s="818"/>
      <c r="DE44" s="818"/>
      <c r="DF44" s="819"/>
      <c r="DG44" s="817"/>
      <c r="DH44" s="818"/>
      <c r="DI44" s="818"/>
      <c r="DJ44" s="818"/>
      <c r="DK44" s="819"/>
      <c r="DL44" s="817"/>
      <c r="DM44" s="818"/>
      <c r="DN44" s="818"/>
      <c r="DO44" s="818"/>
      <c r="DP44" s="819"/>
      <c r="DQ44" s="817"/>
      <c r="DR44" s="818"/>
      <c r="DS44" s="818"/>
      <c r="DT44" s="818"/>
      <c r="DU44" s="819"/>
      <c r="DV44" s="850"/>
      <c r="DW44" s="851"/>
      <c r="DX44" s="851"/>
      <c r="DY44" s="851"/>
      <c r="DZ44" s="852"/>
      <c r="EA44" s="222"/>
    </row>
    <row r="45" spans="1:131" s="223" customFormat="1" ht="26.25" customHeight="1">
      <c r="A45" s="237">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28"/>
      <c r="BK45" s="228"/>
      <c r="BL45" s="228"/>
      <c r="BM45" s="228"/>
      <c r="BN45" s="228"/>
      <c r="BO45" s="241"/>
      <c r="BP45" s="241"/>
      <c r="BQ45" s="238">
        <v>39</v>
      </c>
      <c r="BR45" s="239"/>
      <c r="BS45" s="808"/>
      <c r="BT45" s="809"/>
      <c r="BU45" s="809"/>
      <c r="BV45" s="809"/>
      <c r="BW45" s="809"/>
      <c r="BX45" s="809"/>
      <c r="BY45" s="809"/>
      <c r="BZ45" s="809"/>
      <c r="CA45" s="809"/>
      <c r="CB45" s="809"/>
      <c r="CC45" s="809"/>
      <c r="CD45" s="809"/>
      <c r="CE45" s="809"/>
      <c r="CF45" s="809"/>
      <c r="CG45" s="810"/>
      <c r="CH45" s="817"/>
      <c r="CI45" s="818"/>
      <c r="CJ45" s="818"/>
      <c r="CK45" s="818"/>
      <c r="CL45" s="819"/>
      <c r="CM45" s="817"/>
      <c r="CN45" s="818"/>
      <c r="CO45" s="818"/>
      <c r="CP45" s="818"/>
      <c r="CQ45" s="819"/>
      <c r="CR45" s="817"/>
      <c r="CS45" s="818"/>
      <c r="CT45" s="818"/>
      <c r="CU45" s="818"/>
      <c r="CV45" s="819"/>
      <c r="CW45" s="817"/>
      <c r="CX45" s="818"/>
      <c r="CY45" s="818"/>
      <c r="CZ45" s="818"/>
      <c r="DA45" s="819"/>
      <c r="DB45" s="817"/>
      <c r="DC45" s="818"/>
      <c r="DD45" s="818"/>
      <c r="DE45" s="818"/>
      <c r="DF45" s="819"/>
      <c r="DG45" s="817"/>
      <c r="DH45" s="818"/>
      <c r="DI45" s="818"/>
      <c r="DJ45" s="818"/>
      <c r="DK45" s="819"/>
      <c r="DL45" s="817"/>
      <c r="DM45" s="818"/>
      <c r="DN45" s="818"/>
      <c r="DO45" s="818"/>
      <c r="DP45" s="819"/>
      <c r="DQ45" s="817"/>
      <c r="DR45" s="818"/>
      <c r="DS45" s="818"/>
      <c r="DT45" s="818"/>
      <c r="DU45" s="819"/>
      <c r="DV45" s="850"/>
      <c r="DW45" s="851"/>
      <c r="DX45" s="851"/>
      <c r="DY45" s="851"/>
      <c r="DZ45" s="852"/>
      <c r="EA45" s="222"/>
    </row>
    <row r="46" spans="1:131" s="223" customFormat="1" ht="26.25" customHeight="1">
      <c r="A46" s="237">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28"/>
      <c r="BK46" s="228"/>
      <c r="BL46" s="228"/>
      <c r="BM46" s="228"/>
      <c r="BN46" s="228"/>
      <c r="BO46" s="241"/>
      <c r="BP46" s="241"/>
      <c r="BQ46" s="238">
        <v>40</v>
      </c>
      <c r="BR46" s="239"/>
      <c r="BS46" s="808"/>
      <c r="BT46" s="809"/>
      <c r="BU46" s="809"/>
      <c r="BV46" s="809"/>
      <c r="BW46" s="809"/>
      <c r="BX46" s="809"/>
      <c r="BY46" s="809"/>
      <c r="BZ46" s="809"/>
      <c r="CA46" s="809"/>
      <c r="CB46" s="809"/>
      <c r="CC46" s="809"/>
      <c r="CD46" s="809"/>
      <c r="CE46" s="809"/>
      <c r="CF46" s="809"/>
      <c r="CG46" s="810"/>
      <c r="CH46" s="817"/>
      <c r="CI46" s="818"/>
      <c r="CJ46" s="818"/>
      <c r="CK46" s="818"/>
      <c r="CL46" s="819"/>
      <c r="CM46" s="817"/>
      <c r="CN46" s="818"/>
      <c r="CO46" s="818"/>
      <c r="CP46" s="818"/>
      <c r="CQ46" s="819"/>
      <c r="CR46" s="817"/>
      <c r="CS46" s="818"/>
      <c r="CT46" s="818"/>
      <c r="CU46" s="818"/>
      <c r="CV46" s="819"/>
      <c r="CW46" s="817"/>
      <c r="CX46" s="818"/>
      <c r="CY46" s="818"/>
      <c r="CZ46" s="818"/>
      <c r="DA46" s="819"/>
      <c r="DB46" s="817"/>
      <c r="DC46" s="818"/>
      <c r="DD46" s="818"/>
      <c r="DE46" s="818"/>
      <c r="DF46" s="819"/>
      <c r="DG46" s="817"/>
      <c r="DH46" s="818"/>
      <c r="DI46" s="818"/>
      <c r="DJ46" s="818"/>
      <c r="DK46" s="819"/>
      <c r="DL46" s="817"/>
      <c r="DM46" s="818"/>
      <c r="DN46" s="818"/>
      <c r="DO46" s="818"/>
      <c r="DP46" s="819"/>
      <c r="DQ46" s="817"/>
      <c r="DR46" s="818"/>
      <c r="DS46" s="818"/>
      <c r="DT46" s="818"/>
      <c r="DU46" s="819"/>
      <c r="DV46" s="850"/>
      <c r="DW46" s="851"/>
      <c r="DX46" s="851"/>
      <c r="DY46" s="851"/>
      <c r="DZ46" s="852"/>
      <c r="EA46" s="222"/>
    </row>
    <row r="47" spans="1:131" s="223" customFormat="1" ht="26.25" customHeight="1">
      <c r="A47" s="237">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28"/>
      <c r="BK47" s="228"/>
      <c r="BL47" s="228"/>
      <c r="BM47" s="228"/>
      <c r="BN47" s="228"/>
      <c r="BO47" s="241"/>
      <c r="BP47" s="241"/>
      <c r="BQ47" s="238">
        <v>41</v>
      </c>
      <c r="BR47" s="239"/>
      <c r="BS47" s="808"/>
      <c r="BT47" s="809"/>
      <c r="BU47" s="809"/>
      <c r="BV47" s="809"/>
      <c r="BW47" s="809"/>
      <c r="BX47" s="809"/>
      <c r="BY47" s="809"/>
      <c r="BZ47" s="809"/>
      <c r="CA47" s="809"/>
      <c r="CB47" s="809"/>
      <c r="CC47" s="809"/>
      <c r="CD47" s="809"/>
      <c r="CE47" s="809"/>
      <c r="CF47" s="809"/>
      <c r="CG47" s="810"/>
      <c r="CH47" s="817"/>
      <c r="CI47" s="818"/>
      <c r="CJ47" s="818"/>
      <c r="CK47" s="818"/>
      <c r="CL47" s="819"/>
      <c r="CM47" s="817"/>
      <c r="CN47" s="818"/>
      <c r="CO47" s="818"/>
      <c r="CP47" s="818"/>
      <c r="CQ47" s="819"/>
      <c r="CR47" s="817"/>
      <c r="CS47" s="818"/>
      <c r="CT47" s="818"/>
      <c r="CU47" s="818"/>
      <c r="CV47" s="819"/>
      <c r="CW47" s="817"/>
      <c r="CX47" s="818"/>
      <c r="CY47" s="818"/>
      <c r="CZ47" s="818"/>
      <c r="DA47" s="819"/>
      <c r="DB47" s="817"/>
      <c r="DC47" s="818"/>
      <c r="DD47" s="818"/>
      <c r="DE47" s="818"/>
      <c r="DF47" s="819"/>
      <c r="DG47" s="817"/>
      <c r="DH47" s="818"/>
      <c r="DI47" s="818"/>
      <c r="DJ47" s="818"/>
      <c r="DK47" s="819"/>
      <c r="DL47" s="817"/>
      <c r="DM47" s="818"/>
      <c r="DN47" s="818"/>
      <c r="DO47" s="818"/>
      <c r="DP47" s="819"/>
      <c r="DQ47" s="817"/>
      <c r="DR47" s="818"/>
      <c r="DS47" s="818"/>
      <c r="DT47" s="818"/>
      <c r="DU47" s="819"/>
      <c r="DV47" s="850"/>
      <c r="DW47" s="851"/>
      <c r="DX47" s="851"/>
      <c r="DY47" s="851"/>
      <c r="DZ47" s="852"/>
      <c r="EA47" s="222"/>
    </row>
    <row r="48" spans="1:131" s="223" customFormat="1" ht="26.25" customHeight="1">
      <c r="A48" s="237">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28"/>
      <c r="BK48" s="228"/>
      <c r="BL48" s="228"/>
      <c r="BM48" s="228"/>
      <c r="BN48" s="228"/>
      <c r="BO48" s="241"/>
      <c r="BP48" s="241"/>
      <c r="BQ48" s="238">
        <v>42</v>
      </c>
      <c r="BR48" s="239"/>
      <c r="BS48" s="808"/>
      <c r="BT48" s="809"/>
      <c r="BU48" s="809"/>
      <c r="BV48" s="809"/>
      <c r="BW48" s="809"/>
      <c r="BX48" s="809"/>
      <c r="BY48" s="809"/>
      <c r="BZ48" s="809"/>
      <c r="CA48" s="809"/>
      <c r="CB48" s="809"/>
      <c r="CC48" s="809"/>
      <c r="CD48" s="809"/>
      <c r="CE48" s="809"/>
      <c r="CF48" s="809"/>
      <c r="CG48" s="810"/>
      <c r="CH48" s="817"/>
      <c r="CI48" s="818"/>
      <c r="CJ48" s="818"/>
      <c r="CK48" s="818"/>
      <c r="CL48" s="819"/>
      <c r="CM48" s="817"/>
      <c r="CN48" s="818"/>
      <c r="CO48" s="818"/>
      <c r="CP48" s="818"/>
      <c r="CQ48" s="819"/>
      <c r="CR48" s="817"/>
      <c r="CS48" s="818"/>
      <c r="CT48" s="818"/>
      <c r="CU48" s="818"/>
      <c r="CV48" s="819"/>
      <c r="CW48" s="817"/>
      <c r="CX48" s="818"/>
      <c r="CY48" s="818"/>
      <c r="CZ48" s="818"/>
      <c r="DA48" s="819"/>
      <c r="DB48" s="817"/>
      <c r="DC48" s="818"/>
      <c r="DD48" s="818"/>
      <c r="DE48" s="818"/>
      <c r="DF48" s="819"/>
      <c r="DG48" s="817"/>
      <c r="DH48" s="818"/>
      <c r="DI48" s="818"/>
      <c r="DJ48" s="818"/>
      <c r="DK48" s="819"/>
      <c r="DL48" s="817"/>
      <c r="DM48" s="818"/>
      <c r="DN48" s="818"/>
      <c r="DO48" s="818"/>
      <c r="DP48" s="819"/>
      <c r="DQ48" s="817"/>
      <c r="DR48" s="818"/>
      <c r="DS48" s="818"/>
      <c r="DT48" s="818"/>
      <c r="DU48" s="819"/>
      <c r="DV48" s="850"/>
      <c r="DW48" s="851"/>
      <c r="DX48" s="851"/>
      <c r="DY48" s="851"/>
      <c r="DZ48" s="852"/>
      <c r="EA48" s="222"/>
    </row>
    <row r="49" spans="1:131" s="223" customFormat="1" ht="26.25" customHeight="1">
      <c r="A49" s="237">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28"/>
      <c r="BK49" s="228"/>
      <c r="BL49" s="228"/>
      <c r="BM49" s="228"/>
      <c r="BN49" s="228"/>
      <c r="BO49" s="241"/>
      <c r="BP49" s="241"/>
      <c r="BQ49" s="238">
        <v>43</v>
      </c>
      <c r="BR49" s="239"/>
      <c r="BS49" s="808"/>
      <c r="BT49" s="809"/>
      <c r="BU49" s="809"/>
      <c r="BV49" s="809"/>
      <c r="BW49" s="809"/>
      <c r="BX49" s="809"/>
      <c r="BY49" s="809"/>
      <c r="BZ49" s="809"/>
      <c r="CA49" s="809"/>
      <c r="CB49" s="809"/>
      <c r="CC49" s="809"/>
      <c r="CD49" s="809"/>
      <c r="CE49" s="809"/>
      <c r="CF49" s="809"/>
      <c r="CG49" s="810"/>
      <c r="CH49" s="817"/>
      <c r="CI49" s="818"/>
      <c r="CJ49" s="818"/>
      <c r="CK49" s="818"/>
      <c r="CL49" s="819"/>
      <c r="CM49" s="817"/>
      <c r="CN49" s="818"/>
      <c r="CO49" s="818"/>
      <c r="CP49" s="818"/>
      <c r="CQ49" s="819"/>
      <c r="CR49" s="817"/>
      <c r="CS49" s="818"/>
      <c r="CT49" s="818"/>
      <c r="CU49" s="818"/>
      <c r="CV49" s="819"/>
      <c r="CW49" s="817"/>
      <c r="CX49" s="818"/>
      <c r="CY49" s="818"/>
      <c r="CZ49" s="818"/>
      <c r="DA49" s="819"/>
      <c r="DB49" s="817"/>
      <c r="DC49" s="818"/>
      <c r="DD49" s="818"/>
      <c r="DE49" s="818"/>
      <c r="DF49" s="819"/>
      <c r="DG49" s="817"/>
      <c r="DH49" s="818"/>
      <c r="DI49" s="818"/>
      <c r="DJ49" s="818"/>
      <c r="DK49" s="819"/>
      <c r="DL49" s="817"/>
      <c r="DM49" s="818"/>
      <c r="DN49" s="818"/>
      <c r="DO49" s="818"/>
      <c r="DP49" s="819"/>
      <c r="DQ49" s="817"/>
      <c r="DR49" s="818"/>
      <c r="DS49" s="818"/>
      <c r="DT49" s="818"/>
      <c r="DU49" s="819"/>
      <c r="DV49" s="850"/>
      <c r="DW49" s="851"/>
      <c r="DX49" s="851"/>
      <c r="DY49" s="851"/>
      <c r="DZ49" s="852"/>
      <c r="EA49" s="222"/>
    </row>
    <row r="50" spans="1:131" s="223" customFormat="1" ht="26.25" customHeight="1">
      <c r="A50" s="237">
        <v>23</v>
      </c>
      <c r="B50" s="795"/>
      <c r="C50" s="796"/>
      <c r="D50" s="796"/>
      <c r="E50" s="796"/>
      <c r="F50" s="796"/>
      <c r="G50" s="796"/>
      <c r="H50" s="796"/>
      <c r="I50" s="796"/>
      <c r="J50" s="796"/>
      <c r="K50" s="796"/>
      <c r="L50" s="796"/>
      <c r="M50" s="796"/>
      <c r="N50" s="796"/>
      <c r="O50" s="796"/>
      <c r="P50" s="797"/>
      <c r="Q50" s="899"/>
      <c r="R50" s="900"/>
      <c r="S50" s="900"/>
      <c r="T50" s="900"/>
      <c r="U50" s="900"/>
      <c r="V50" s="900"/>
      <c r="W50" s="900"/>
      <c r="X50" s="900"/>
      <c r="Y50" s="900"/>
      <c r="Z50" s="900"/>
      <c r="AA50" s="900"/>
      <c r="AB50" s="900"/>
      <c r="AC50" s="900"/>
      <c r="AD50" s="900"/>
      <c r="AE50" s="901"/>
      <c r="AF50" s="801"/>
      <c r="AG50" s="802"/>
      <c r="AH50" s="802"/>
      <c r="AI50" s="802"/>
      <c r="AJ50" s="803"/>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28"/>
      <c r="BK50" s="228"/>
      <c r="BL50" s="228"/>
      <c r="BM50" s="228"/>
      <c r="BN50" s="228"/>
      <c r="BO50" s="241"/>
      <c r="BP50" s="241"/>
      <c r="BQ50" s="238">
        <v>44</v>
      </c>
      <c r="BR50" s="239"/>
      <c r="BS50" s="808"/>
      <c r="BT50" s="809"/>
      <c r="BU50" s="809"/>
      <c r="BV50" s="809"/>
      <c r="BW50" s="809"/>
      <c r="BX50" s="809"/>
      <c r="BY50" s="809"/>
      <c r="BZ50" s="809"/>
      <c r="CA50" s="809"/>
      <c r="CB50" s="809"/>
      <c r="CC50" s="809"/>
      <c r="CD50" s="809"/>
      <c r="CE50" s="809"/>
      <c r="CF50" s="809"/>
      <c r="CG50" s="810"/>
      <c r="CH50" s="817"/>
      <c r="CI50" s="818"/>
      <c r="CJ50" s="818"/>
      <c r="CK50" s="818"/>
      <c r="CL50" s="819"/>
      <c r="CM50" s="817"/>
      <c r="CN50" s="818"/>
      <c r="CO50" s="818"/>
      <c r="CP50" s="818"/>
      <c r="CQ50" s="819"/>
      <c r="CR50" s="817"/>
      <c r="CS50" s="818"/>
      <c r="CT50" s="818"/>
      <c r="CU50" s="818"/>
      <c r="CV50" s="819"/>
      <c r="CW50" s="817"/>
      <c r="CX50" s="818"/>
      <c r="CY50" s="818"/>
      <c r="CZ50" s="818"/>
      <c r="DA50" s="819"/>
      <c r="DB50" s="817"/>
      <c r="DC50" s="818"/>
      <c r="DD50" s="818"/>
      <c r="DE50" s="818"/>
      <c r="DF50" s="819"/>
      <c r="DG50" s="817"/>
      <c r="DH50" s="818"/>
      <c r="DI50" s="818"/>
      <c r="DJ50" s="818"/>
      <c r="DK50" s="819"/>
      <c r="DL50" s="817"/>
      <c r="DM50" s="818"/>
      <c r="DN50" s="818"/>
      <c r="DO50" s="818"/>
      <c r="DP50" s="819"/>
      <c r="DQ50" s="817"/>
      <c r="DR50" s="818"/>
      <c r="DS50" s="818"/>
      <c r="DT50" s="818"/>
      <c r="DU50" s="819"/>
      <c r="DV50" s="850"/>
      <c r="DW50" s="851"/>
      <c r="DX50" s="851"/>
      <c r="DY50" s="851"/>
      <c r="DZ50" s="852"/>
      <c r="EA50" s="222"/>
    </row>
    <row r="51" spans="1:131" s="223" customFormat="1" ht="26.25" customHeight="1">
      <c r="A51" s="237">
        <v>24</v>
      </c>
      <c r="B51" s="795"/>
      <c r="C51" s="796"/>
      <c r="D51" s="796"/>
      <c r="E51" s="796"/>
      <c r="F51" s="796"/>
      <c r="G51" s="796"/>
      <c r="H51" s="796"/>
      <c r="I51" s="796"/>
      <c r="J51" s="796"/>
      <c r="K51" s="796"/>
      <c r="L51" s="796"/>
      <c r="M51" s="796"/>
      <c r="N51" s="796"/>
      <c r="O51" s="796"/>
      <c r="P51" s="797"/>
      <c r="Q51" s="899"/>
      <c r="R51" s="900"/>
      <c r="S51" s="900"/>
      <c r="T51" s="900"/>
      <c r="U51" s="900"/>
      <c r="V51" s="900"/>
      <c r="W51" s="900"/>
      <c r="X51" s="900"/>
      <c r="Y51" s="900"/>
      <c r="Z51" s="900"/>
      <c r="AA51" s="900"/>
      <c r="AB51" s="900"/>
      <c r="AC51" s="900"/>
      <c r="AD51" s="900"/>
      <c r="AE51" s="901"/>
      <c r="AF51" s="801"/>
      <c r="AG51" s="802"/>
      <c r="AH51" s="802"/>
      <c r="AI51" s="802"/>
      <c r="AJ51" s="803"/>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28"/>
      <c r="BK51" s="228"/>
      <c r="BL51" s="228"/>
      <c r="BM51" s="228"/>
      <c r="BN51" s="228"/>
      <c r="BO51" s="241"/>
      <c r="BP51" s="241"/>
      <c r="BQ51" s="238">
        <v>45</v>
      </c>
      <c r="BR51" s="239"/>
      <c r="BS51" s="808"/>
      <c r="BT51" s="809"/>
      <c r="BU51" s="809"/>
      <c r="BV51" s="809"/>
      <c r="BW51" s="809"/>
      <c r="BX51" s="809"/>
      <c r="BY51" s="809"/>
      <c r="BZ51" s="809"/>
      <c r="CA51" s="809"/>
      <c r="CB51" s="809"/>
      <c r="CC51" s="809"/>
      <c r="CD51" s="809"/>
      <c r="CE51" s="809"/>
      <c r="CF51" s="809"/>
      <c r="CG51" s="810"/>
      <c r="CH51" s="817"/>
      <c r="CI51" s="818"/>
      <c r="CJ51" s="818"/>
      <c r="CK51" s="818"/>
      <c r="CL51" s="819"/>
      <c r="CM51" s="817"/>
      <c r="CN51" s="818"/>
      <c r="CO51" s="818"/>
      <c r="CP51" s="818"/>
      <c r="CQ51" s="819"/>
      <c r="CR51" s="817"/>
      <c r="CS51" s="818"/>
      <c r="CT51" s="818"/>
      <c r="CU51" s="818"/>
      <c r="CV51" s="819"/>
      <c r="CW51" s="817"/>
      <c r="CX51" s="818"/>
      <c r="CY51" s="818"/>
      <c r="CZ51" s="818"/>
      <c r="DA51" s="819"/>
      <c r="DB51" s="817"/>
      <c r="DC51" s="818"/>
      <c r="DD51" s="818"/>
      <c r="DE51" s="818"/>
      <c r="DF51" s="819"/>
      <c r="DG51" s="817"/>
      <c r="DH51" s="818"/>
      <c r="DI51" s="818"/>
      <c r="DJ51" s="818"/>
      <c r="DK51" s="819"/>
      <c r="DL51" s="817"/>
      <c r="DM51" s="818"/>
      <c r="DN51" s="818"/>
      <c r="DO51" s="818"/>
      <c r="DP51" s="819"/>
      <c r="DQ51" s="817"/>
      <c r="DR51" s="818"/>
      <c r="DS51" s="818"/>
      <c r="DT51" s="818"/>
      <c r="DU51" s="819"/>
      <c r="DV51" s="850"/>
      <c r="DW51" s="851"/>
      <c r="DX51" s="851"/>
      <c r="DY51" s="851"/>
      <c r="DZ51" s="852"/>
      <c r="EA51" s="222"/>
    </row>
    <row r="52" spans="1:131" s="223" customFormat="1" ht="26.25" customHeight="1">
      <c r="A52" s="237">
        <v>25</v>
      </c>
      <c r="B52" s="795"/>
      <c r="C52" s="796"/>
      <c r="D52" s="796"/>
      <c r="E52" s="796"/>
      <c r="F52" s="796"/>
      <c r="G52" s="796"/>
      <c r="H52" s="796"/>
      <c r="I52" s="796"/>
      <c r="J52" s="796"/>
      <c r="K52" s="796"/>
      <c r="L52" s="796"/>
      <c r="M52" s="796"/>
      <c r="N52" s="796"/>
      <c r="O52" s="796"/>
      <c r="P52" s="797"/>
      <c r="Q52" s="899"/>
      <c r="R52" s="900"/>
      <c r="S52" s="900"/>
      <c r="T52" s="900"/>
      <c r="U52" s="900"/>
      <c r="V52" s="900"/>
      <c r="W52" s="900"/>
      <c r="X52" s="900"/>
      <c r="Y52" s="900"/>
      <c r="Z52" s="900"/>
      <c r="AA52" s="900"/>
      <c r="AB52" s="900"/>
      <c r="AC52" s="900"/>
      <c r="AD52" s="900"/>
      <c r="AE52" s="901"/>
      <c r="AF52" s="801"/>
      <c r="AG52" s="802"/>
      <c r="AH52" s="802"/>
      <c r="AI52" s="802"/>
      <c r="AJ52" s="803"/>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28"/>
      <c r="BK52" s="228"/>
      <c r="BL52" s="228"/>
      <c r="BM52" s="228"/>
      <c r="BN52" s="228"/>
      <c r="BO52" s="241"/>
      <c r="BP52" s="241"/>
      <c r="BQ52" s="238">
        <v>46</v>
      </c>
      <c r="BR52" s="239"/>
      <c r="BS52" s="808"/>
      <c r="BT52" s="809"/>
      <c r="BU52" s="809"/>
      <c r="BV52" s="809"/>
      <c r="BW52" s="809"/>
      <c r="BX52" s="809"/>
      <c r="BY52" s="809"/>
      <c r="BZ52" s="809"/>
      <c r="CA52" s="809"/>
      <c r="CB52" s="809"/>
      <c r="CC52" s="809"/>
      <c r="CD52" s="809"/>
      <c r="CE52" s="809"/>
      <c r="CF52" s="809"/>
      <c r="CG52" s="810"/>
      <c r="CH52" s="817"/>
      <c r="CI52" s="818"/>
      <c r="CJ52" s="818"/>
      <c r="CK52" s="818"/>
      <c r="CL52" s="819"/>
      <c r="CM52" s="817"/>
      <c r="CN52" s="818"/>
      <c r="CO52" s="818"/>
      <c r="CP52" s="818"/>
      <c r="CQ52" s="819"/>
      <c r="CR52" s="817"/>
      <c r="CS52" s="818"/>
      <c r="CT52" s="818"/>
      <c r="CU52" s="818"/>
      <c r="CV52" s="819"/>
      <c r="CW52" s="817"/>
      <c r="CX52" s="818"/>
      <c r="CY52" s="818"/>
      <c r="CZ52" s="818"/>
      <c r="DA52" s="819"/>
      <c r="DB52" s="817"/>
      <c r="DC52" s="818"/>
      <c r="DD52" s="818"/>
      <c r="DE52" s="818"/>
      <c r="DF52" s="819"/>
      <c r="DG52" s="817"/>
      <c r="DH52" s="818"/>
      <c r="DI52" s="818"/>
      <c r="DJ52" s="818"/>
      <c r="DK52" s="819"/>
      <c r="DL52" s="817"/>
      <c r="DM52" s="818"/>
      <c r="DN52" s="818"/>
      <c r="DO52" s="818"/>
      <c r="DP52" s="819"/>
      <c r="DQ52" s="817"/>
      <c r="DR52" s="818"/>
      <c r="DS52" s="818"/>
      <c r="DT52" s="818"/>
      <c r="DU52" s="819"/>
      <c r="DV52" s="850"/>
      <c r="DW52" s="851"/>
      <c r="DX52" s="851"/>
      <c r="DY52" s="851"/>
      <c r="DZ52" s="852"/>
      <c r="EA52" s="222"/>
    </row>
    <row r="53" spans="1:131" s="223" customFormat="1" ht="26.25" customHeight="1">
      <c r="A53" s="237">
        <v>26</v>
      </c>
      <c r="B53" s="795"/>
      <c r="C53" s="796"/>
      <c r="D53" s="796"/>
      <c r="E53" s="796"/>
      <c r="F53" s="796"/>
      <c r="G53" s="796"/>
      <c r="H53" s="796"/>
      <c r="I53" s="796"/>
      <c r="J53" s="796"/>
      <c r="K53" s="796"/>
      <c r="L53" s="796"/>
      <c r="M53" s="796"/>
      <c r="N53" s="796"/>
      <c r="O53" s="796"/>
      <c r="P53" s="797"/>
      <c r="Q53" s="899"/>
      <c r="R53" s="900"/>
      <c r="S53" s="900"/>
      <c r="T53" s="900"/>
      <c r="U53" s="900"/>
      <c r="V53" s="900"/>
      <c r="W53" s="900"/>
      <c r="X53" s="900"/>
      <c r="Y53" s="900"/>
      <c r="Z53" s="900"/>
      <c r="AA53" s="900"/>
      <c r="AB53" s="900"/>
      <c r="AC53" s="900"/>
      <c r="AD53" s="900"/>
      <c r="AE53" s="901"/>
      <c r="AF53" s="801"/>
      <c r="AG53" s="802"/>
      <c r="AH53" s="802"/>
      <c r="AI53" s="802"/>
      <c r="AJ53" s="803"/>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28"/>
      <c r="BK53" s="228"/>
      <c r="BL53" s="228"/>
      <c r="BM53" s="228"/>
      <c r="BN53" s="228"/>
      <c r="BO53" s="241"/>
      <c r="BP53" s="241"/>
      <c r="BQ53" s="238">
        <v>47</v>
      </c>
      <c r="BR53" s="239"/>
      <c r="BS53" s="808"/>
      <c r="BT53" s="809"/>
      <c r="BU53" s="809"/>
      <c r="BV53" s="809"/>
      <c r="BW53" s="809"/>
      <c r="BX53" s="809"/>
      <c r="BY53" s="809"/>
      <c r="BZ53" s="809"/>
      <c r="CA53" s="809"/>
      <c r="CB53" s="809"/>
      <c r="CC53" s="809"/>
      <c r="CD53" s="809"/>
      <c r="CE53" s="809"/>
      <c r="CF53" s="809"/>
      <c r="CG53" s="810"/>
      <c r="CH53" s="817"/>
      <c r="CI53" s="818"/>
      <c r="CJ53" s="818"/>
      <c r="CK53" s="818"/>
      <c r="CL53" s="819"/>
      <c r="CM53" s="817"/>
      <c r="CN53" s="818"/>
      <c r="CO53" s="818"/>
      <c r="CP53" s="818"/>
      <c r="CQ53" s="819"/>
      <c r="CR53" s="817"/>
      <c r="CS53" s="818"/>
      <c r="CT53" s="818"/>
      <c r="CU53" s="818"/>
      <c r="CV53" s="819"/>
      <c r="CW53" s="817"/>
      <c r="CX53" s="818"/>
      <c r="CY53" s="818"/>
      <c r="CZ53" s="818"/>
      <c r="DA53" s="819"/>
      <c r="DB53" s="817"/>
      <c r="DC53" s="818"/>
      <c r="DD53" s="818"/>
      <c r="DE53" s="818"/>
      <c r="DF53" s="819"/>
      <c r="DG53" s="817"/>
      <c r="DH53" s="818"/>
      <c r="DI53" s="818"/>
      <c r="DJ53" s="818"/>
      <c r="DK53" s="819"/>
      <c r="DL53" s="817"/>
      <c r="DM53" s="818"/>
      <c r="DN53" s="818"/>
      <c r="DO53" s="818"/>
      <c r="DP53" s="819"/>
      <c r="DQ53" s="817"/>
      <c r="DR53" s="818"/>
      <c r="DS53" s="818"/>
      <c r="DT53" s="818"/>
      <c r="DU53" s="819"/>
      <c r="DV53" s="850"/>
      <c r="DW53" s="851"/>
      <c r="DX53" s="851"/>
      <c r="DY53" s="851"/>
      <c r="DZ53" s="852"/>
      <c r="EA53" s="222"/>
    </row>
    <row r="54" spans="1:131" s="223" customFormat="1" ht="26.25" customHeight="1">
      <c r="A54" s="237">
        <v>27</v>
      </c>
      <c r="B54" s="795"/>
      <c r="C54" s="796"/>
      <c r="D54" s="796"/>
      <c r="E54" s="796"/>
      <c r="F54" s="796"/>
      <c r="G54" s="796"/>
      <c r="H54" s="796"/>
      <c r="I54" s="796"/>
      <c r="J54" s="796"/>
      <c r="K54" s="796"/>
      <c r="L54" s="796"/>
      <c r="M54" s="796"/>
      <c r="N54" s="796"/>
      <c r="O54" s="796"/>
      <c r="P54" s="797"/>
      <c r="Q54" s="899"/>
      <c r="R54" s="900"/>
      <c r="S54" s="900"/>
      <c r="T54" s="900"/>
      <c r="U54" s="900"/>
      <c r="V54" s="900"/>
      <c r="W54" s="900"/>
      <c r="X54" s="900"/>
      <c r="Y54" s="900"/>
      <c r="Z54" s="900"/>
      <c r="AA54" s="900"/>
      <c r="AB54" s="900"/>
      <c r="AC54" s="900"/>
      <c r="AD54" s="900"/>
      <c r="AE54" s="901"/>
      <c r="AF54" s="801"/>
      <c r="AG54" s="802"/>
      <c r="AH54" s="802"/>
      <c r="AI54" s="802"/>
      <c r="AJ54" s="803"/>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28"/>
      <c r="BK54" s="228"/>
      <c r="BL54" s="228"/>
      <c r="BM54" s="228"/>
      <c r="BN54" s="228"/>
      <c r="BO54" s="241"/>
      <c r="BP54" s="241"/>
      <c r="BQ54" s="238">
        <v>48</v>
      </c>
      <c r="BR54" s="239"/>
      <c r="BS54" s="808"/>
      <c r="BT54" s="809"/>
      <c r="BU54" s="809"/>
      <c r="BV54" s="809"/>
      <c r="BW54" s="809"/>
      <c r="BX54" s="809"/>
      <c r="BY54" s="809"/>
      <c r="BZ54" s="809"/>
      <c r="CA54" s="809"/>
      <c r="CB54" s="809"/>
      <c r="CC54" s="809"/>
      <c r="CD54" s="809"/>
      <c r="CE54" s="809"/>
      <c r="CF54" s="809"/>
      <c r="CG54" s="810"/>
      <c r="CH54" s="817"/>
      <c r="CI54" s="818"/>
      <c r="CJ54" s="818"/>
      <c r="CK54" s="818"/>
      <c r="CL54" s="819"/>
      <c r="CM54" s="817"/>
      <c r="CN54" s="818"/>
      <c r="CO54" s="818"/>
      <c r="CP54" s="818"/>
      <c r="CQ54" s="819"/>
      <c r="CR54" s="817"/>
      <c r="CS54" s="818"/>
      <c r="CT54" s="818"/>
      <c r="CU54" s="818"/>
      <c r="CV54" s="819"/>
      <c r="CW54" s="817"/>
      <c r="CX54" s="818"/>
      <c r="CY54" s="818"/>
      <c r="CZ54" s="818"/>
      <c r="DA54" s="819"/>
      <c r="DB54" s="817"/>
      <c r="DC54" s="818"/>
      <c r="DD54" s="818"/>
      <c r="DE54" s="818"/>
      <c r="DF54" s="819"/>
      <c r="DG54" s="817"/>
      <c r="DH54" s="818"/>
      <c r="DI54" s="818"/>
      <c r="DJ54" s="818"/>
      <c r="DK54" s="819"/>
      <c r="DL54" s="817"/>
      <c r="DM54" s="818"/>
      <c r="DN54" s="818"/>
      <c r="DO54" s="818"/>
      <c r="DP54" s="819"/>
      <c r="DQ54" s="817"/>
      <c r="DR54" s="818"/>
      <c r="DS54" s="818"/>
      <c r="DT54" s="818"/>
      <c r="DU54" s="819"/>
      <c r="DV54" s="850"/>
      <c r="DW54" s="851"/>
      <c r="DX54" s="851"/>
      <c r="DY54" s="851"/>
      <c r="DZ54" s="852"/>
      <c r="EA54" s="222"/>
    </row>
    <row r="55" spans="1:131" s="223" customFormat="1" ht="26.25" customHeight="1">
      <c r="A55" s="237">
        <v>28</v>
      </c>
      <c r="B55" s="795"/>
      <c r="C55" s="796"/>
      <c r="D55" s="796"/>
      <c r="E55" s="796"/>
      <c r="F55" s="796"/>
      <c r="G55" s="796"/>
      <c r="H55" s="796"/>
      <c r="I55" s="796"/>
      <c r="J55" s="796"/>
      <c r="K55" s="796"/>
      <c r="L55" s="796"/>
      <c r="M55" s="796"/>
      <c r="N55" s="796"/>
      <c r="O55" s="796"/>
      <c r="P55" s="797"/>
      <c r="Q55" s="899"/>
      <c r="R55" s="900"/>
      <c r="S55" s="900"/>
      <c r="T55" s="900"/>
      <c r="U55" s="900"/>
      <c r="V55" s="900"/>
      <c r="W55" s="900"/>
      <c r="X55" s="900"/>
      <c r="Y55" s="900"/>
      <c r="Z55" s="900"/>
      <c r="AA55" s="900"/>
      <c r="AB55" s="900"/>
      <c r="AC55" s="900"/>
      <c r="AD55" s="900"/>
      <c r="AE55" s="901"/>
      <c r="AF55" s="801"/>
      <c r="AG55" s="802"/>
      <c r="AH55" s="802"/>
      <c r="AI55" s="802"/>
      <c r="AJ55" s="803"/>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28"/>
      <c r="BK55" s="228"/>
      <c r="BL55" s="228"/>
      <c r="BM55" s="228"/>
      <c r="BN55" s="228"/>
      <c r="BO55" s="241"/>
      <c r="BP55" s="241"/>
      <c r="BQ55" s="238">
        <v>49</v>
      </c>
      <c r="BR55" s="239"/>
      <c r="BS55" s="808"/>
      <c r="BT55" s="809"/>
      <c r="BU55" s="809"/>
      <c r="BV55" s="809"/>
      <c r="BW55" s="809"/>
      <c r="BX55" s="809"/>
      <c r="BY55" s="809"/>
      <c r="BZ55" s="809"/>
      <c r="CA55" s="809"/>
      <c r="CB55" s="809"/>
      <c r="CC55" s="809"/>
      <c r="CD55" s="809"/>
      <c r="CE55" s="809"/>
      <c r="CF55" s="809"/>
      <c r="CG55" s="810"/>
      <c r="CH55" s="817"/>
      <c r="CI55" s="818"/>
      <c r="CJ55" s="818"/>
      <c r="CK55" s="818"/>
      <c r="CL55" s="819"/>
      <c r="CM55" s="817"/>
      <c r="CN55" s="818"/>
      <c r="CO55" s="818"/>
      <c r="CP55" s="818"/>
      <c r="CQ55" s="819"/>
      <c r="CR55" s="817"/>
      <c r="CS55" s="818"/>
      <c r="CT55" s="818"/>
      <c r="CU55" s="818"/>
      <c r="CV55" s="819"/>
      <c r="CW55" s="817"/>
      <c r="CX55" s="818"/>
      <c r="CY55" s="818"/>
      <c r="CZ55" s="818"/>
      <c r="DA55" s="819"/>
      <c r="DB55" s="817"/>
      <c r="DC55" s="818"/>
      <c r="DD55" s="818"/>
      <c r="DE55" s="818"/>
      <c r="DF55" s="819"/>
      <c r="DG55" s="817"/>
      <c r="DH55" s="818"/>
      <c r="DI55" s="818"/>
      <c r="DJ55" s="818"/>
      <c r="DK55" s="819"/>
      <c r="DL55" s="817"/>
      <c r="DM55" s="818"/>
      <c r="DN55" s="818"/>
      <c r="DO55" s="818"/>
      <c r="DP55" s="819"/>
      <c r="DQ55" s="817"/>
      <c r="DR55" s="818"/>
      <c r="DS55" s="818"/>
      <c r="DT55" s="818"/>
      <c r="DU55" s="819"/>
      <c r="DV55" s="850"/>
      <c r="DW55" s="851"/>
      <c r="DX55" s="851"/>
      <c r="DY55" s="851"/>
      <c r="DZ55" s="852"/>
      <c r="EA55" s="222"/>
    </row>
    <row r="56" spans="1:131" s="223" customFormat="1" ht="26.25" customHeight="1">
      <c r="A56" s="237">
        <v>29</v>
      </c>
      <c r="B56" s="795"/>
      <c r="C56" s="796"/>
      <c r="D56" s="796"/>
      <c r="E56" s="796"/>
      <c r="F56" s="796"/>
      <c r="G56" s="796"/>
      <c r="H56" s="796"/>
      <c r="I56" s="796"/>
      <c r="J56" s="796"/>
      <c r="K56" s="796"/>
      <c r="L56" s="796"/>
      <c r="M56" s="796"/>
      <c r="N56" s="796"/>
      <c r="O56" s="796"/>
      <c r="P56" s="797"/>
      <c r="Q56" s="899"/>
      <c r="R56" s="900"/>
      <c r="S56" s="900"/>
      <c r="T56" s="900"/>
      <c r="U56" s="900"/>
      <c r="V56" s="900"/>
      <c r="W56" s="900"/>
      <c r="X56" s="900"/>
      <c r="Y56" s="900"/>
      <c r="Z56" s="900"/>
      <c r="AA56" s="900"/>
      <c r="AB56" s="900"/>
      <c r="AC56" s="900"/>
      <c r="AD56" s="900"/>
      <c r="AE56" s="901"/>
      <c r="AF56" s="801"/>
      <c r="AG56" s="802"/>
      <c r="AH56" s="802"/>
      <c r="AI56" s="802"/>
      <c r="AJ56" s="803"/>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28"/>
      <c r="BK56" s="228"/>
      <c r="BL56" s="228"/>
      <c r="BM56" s="228"/>
      <c r="BN56" s="228"/>
      <c r="BO56" s="241"/>
      <c r="BP56" s="241"/>
      <c r="BQ56" s="238">
        <v>50</v>
      </c>
      <c r="BR56" s="239"/>
      <c r="BS56" s="808"/>
      <c r="BT56" s="809"/>
      <c r="BU56" s="809"/>
      <c r="BV56" s="809"/>
      <c r="BW56" s="809"/>
      <c r="BX56" s="809"/>
      <c r="BY56" s="809"/>
      <c r="BZ56" s="809"/>
      <c r="CA56" s="809"/>
      <c r="CB56" s="809"/>
      <c r="CC56" s="809"/>
      <c r="CD56" s="809"/>
      <c r="CE56" s="809"/>
      <c r="CF56" s="809"/>
      <c r="CG56" s="810"/>
      <c r="CH56" s="817"/>
      <c r="CI56" s="818"/>
      <c r="CJ56" s="818"/>
      <c r="CK56" s="818"/>
      <c r="CL56" s="819"/>
      <c r="CM56" s="817"/>
      <c r="CN56" s="818"/>
      <c r="CO56" s="818"/>
      <c r="CP56" s="818"/>
      <c r="CQ56" s="819"/>
      <c r="CR56" s="817"/>
      <c r="CS56" s="818"/>
      <c r="CT56" s="818"/>
      <c r="CU56" s="818"/>
      <c r="CV56" s="819"/>
      <c r="CW56" s="817"/>
      <c r="CX56" s="818"/>
      <c r="CY56" s="818"/>
      <c r="CZ56" s="818"/>
      <c r="DA56" s="819"/>
      <c r="DB56" s="817"/>
      <c r="DC56" s="818"/>
      <c r="DD56" s="818"/>
      <c r="DE56" s="818"/>
      <c r="DF56" s="819"/>
      <c r="DG56" s="817"/>
      <c r="DH56" s="818"/>
      <c r="DI56" s="818"/>
      <c r="DJ56" s="818"/>
      <c r="DK56" s="819"/>
      <c r="DL56" s="817"/>
      <c r="DM56" s="818"/>
      <c r="DN56" s="818"/>
      <c r="DO56" s="818"/>
      <c r="DP56" s="819"/>
      <c r="DQ56" s="817"/>
      <c r="DR56" s="818"/>
      <c r="DS56" s="818"/>
      <c r="DT56" s="818"/>
      <c r="DU56" s="819"/>
      <c r="DV56" s="850"/>
      <c r="DW56" s="851"/>
      <c r="DX56" s="851"/>
      <c r="DY56" s="851"/>
      <c r="DZ56" s="852"/>
      <c r="EA56" s="222"/>
    </row>
    <row r="57" spans="1:131" s="223" customFormat="1" ht="26.25" customHeight="1">
      <c r="A57" s="237">
        <v>30</v>
      </c>
      <c r="B57" s="795"/>
      <c r="C57" s="796"/>
      <c r="D57" s="796"/>
      <c r="E57" s="796"/>
      <c r="F57" s="796"/>
      <c r="G57" s="796"/>
      <c r="H57" s="796"/>
      <c r="I57" s="796"/>
      <c r="J57" s="796"/>
      <c r="K57" s="796"/>
      <c r="L57" s="796"/>
      <c r="M57" s="796"/>
      <c r="N57" s="796"/>
      <c r="O57" s="796"/>
      <c r="P57" s="797"/>
      <c r="Q57" s="899"/>
      <c r="R57" s="900"/>
      <c r="S57" s="900"/>
      <c r="T57" s="900"/>
      <c r="U57" s="900"/>
      <c r="V57" s="900"/>
      <c r="W57" s="900"/>
      <c r="X57" s="900"/>
      <c r="Y57" s="900"/>
      <c r="Z57" s="900"/>
      <c r="AA57" s="900"/>
      <c r="AB57" s="900"/>
      <c r="AC57" s="900"/>
      <c r="AD57" s="900"/>
      <c r="AE57" s="901"/>
      <c r="AF57" s="801"/>
      <c r="AG57" s="802"/>
      <c r="AH57" s="802"/>
      <c r="AI57" s="802"/>
      <c r="AJ57" s="803"/>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28"/>
      <c r="BK57" s="228"/>
      <c r="BL57" s="228"/>
      <c r="BM57" s="228"/>
      <c r="BN57" s="228"/>
      <c r="BO57" s="241"/>
      <c r="BP57" s="241"/>
      <c r="BQ57" s="238">
        <v>51</v>
      </c>
      <c r="BR57" s="239"/>
      <c r="BS57" s="808"/>
      <c r="BT57" s="809"/>
      <c r="BU57" s="809"/>
      <c r="BV57" s="809"/>
      <c r="BW57" s="809"/>
      <c r="BX57" s="809"/>
      <c r="BY57" s="809"/>
      <c r="BZ57" s="809"/>
      <c r="CA57" s="809"/>
      <c r="CB57" s="809"/>
      <c r="CC57" s="809"/>
      <c r="CD57" s="809"/>
      <c r="CE57" s="809"/>
      <c r="CF57" s="809"/>
      <c r="CG57" s="810"/>
      <c r="CH57" s="817"/>
      <c r="CI57" s="818"/>
      <c r="CJ57" s="818"/>
      <c r="CK57" s="818"/>
      <c r="CL57" s="819"/>
      <c r="CM57" s="817"/>
      <c r="CN57" s="818"/>
      <c r="CO57" s="818"/>
      <c r="CP57" s="818"/>
      <c r="CQ57" s="819"/>
      <c r="CR57" s="817"/>
      <c r="CS57" s="818"/>
      <c r="CT57" s="818"/>
      <c r="CU57" s="818"/>
      <c r="CV57" s="819"/>
      <c r="CW57" s="817"/>
      <c r="CX57" s="818"/>
      <c r="CY57" s="818"/>
      <c r="CZ57" s="818"/>
      <c r="DA57" s="819"/>
      <c r="DB57" s="817"/>
      <c r="DC57" s="818"/>
      <c r="DD57" s="818"/>
      <c r="DE57" s="818"/>
      <c r="DF57" s="819"/>
      <c r="DG57" s="817"/>
      <c r="DH57" s="818"/>
      <c r="DI57" s="818"/>
      <c r="DJ57" s="818"/>
      <c r="DK57" s="819"/>
      <c r="DL57" s="817"/>
      <c r="DM57" s="818"/>
      <c r="DN57" s="818"/>
      <c r="DO57" s="818"/>
      <c r="DP57" s="819"/>
      <c r="DQ57" s="817"/>
      <c r="DR57" s="818"/>
      <c r="DS57" s="818"/>
      <c r="DT57" s="818"/>
      <c r="DU57" s="819"/>
      <c r="DV57" s="850"/>
      <c r="DW57" s="851"/>
      <c r="DX57" s="851"/>
      <c r="DY57" s="851"/>
      <c r="DZ57" s="852"/>
      <c r="EA57" s="222"/>
    </row>
    <row r="58" spans="1:131" s="223" customFormat="1" ht="26.25" customHeight="1">
      <c r="A58" s="237">
        <v>31</v>
      </c>
      <c r="B58" s="795"/>
      <c r="C58" s="796"/>
      <c r="D58" s="796"/>
      <c r="E58" s="796"/>
      <c r="F58" s="796"/>
      <c r="G58" s="796"/>
      <c r="H58" s="796"/>
      <c r="I58" s="796"/>
      <c r="J58" s="796"/>
      <c r="K58" s="796"/>
      <c r="L58" s="796"/>
      <c r="M58" s="796"/>
      <c r="N58" s="796"/>
      <c r="O58" s="796"/>
      <c r="P58" s="797"/>
      <c r="Q58" s="899"/>
      <c r="R58" s="900"/>
      <c r="S58" s="900"/>
      <c r="T58" s="900"/>
      <c r="U58" s="900"/>
      <c r="V58" s="900"/>
      <c r="W58" s="900"/>
      <c r="X58" s="900"/>
      <c r="Y58" s="900"/>
      <c r="Z58" s="900"/>
      <c r="AA58" s="900"/>
      <c r="AB58" s="900"/>
      <c r="AC58" s="900"/>
      <c r="AD58" s="900"/>
      <c r="AE58" s="901"/>
      <c r="AF58" s="801"/>
      <c r="AG58" s="802"/>
      <c r="AH58" s="802"/>
      <c r="AI58" s="802"/>
      <c r="AJ58" s="803"/>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28"/>
      <c r="BK58" s="228"/>
      <c r="BL58" s="228"/>
      <c r="BM58" s="228"/>
      <c r="BN58" s="228"/>
      <c r="BO58" s="241"/>
      <c r="BP58" s="241"/>
      <c r="BQ58" s="238">
        <v>52</v>
      </c>
      <c r="BR58" s="239"/>
      <c r="BS58" s="808"/>
      <c r="BT58" s="809"/>
      <c r="BU58" s="809"/>
      <c r="BV58" s="809"/>
      <c r="BW58" s="809"/>
      <c r="BX58" s="809"/>
      <c r="BY58" s="809"/>
      <c r="BZ58" s="809"/>
      <c r="CA58" s="809"/>
      <c r="CB58" s="809"/>
      <c r="CC58" s="809"/>
      <c r="CD58" s="809"/>
      <c r="CE58" s="809"/>
      <c r="CF58" s="809"/>
      <c r="CG58" s="810"/>
      <c r="CH58" s="817"/>
      <c r="CI58" s="818"/>
      <c r="CJ58" s="818"/>
      <c r="CK58" s="818"/>
      <c r="CL58" s="819"/>
      <c r="CM58" s="817"/>
      <c r="CN58" s="818"/>
      <c r="CO58" s="818"/>
      <c r="CP58" s="818"/>
      <c r="CQ58" s="819"/>
      <c r="CR58" s="817"/>
      <c r="CS58" s="818"/>
      <c r="CT58" s="818"/>
      <c r="CU58" s="818"/>
      <c r="CV58" s="819"/>
      <c r="CW58" s="817"/>
      <c r="CX58" s="818"/>
      <c r="CY58" s="818"/>
      <c r="CZ58" s="818"/>
      <c r="DA58" s="819"/>
      <c r="DB58" s="817"/>
      <c r="DC58" s="818"/>
      <c r="DD58" s="818"/>
      <c r="DE58" s="818"/>
      <c r="DF58" s="819"/>
      <c r="DG58" s="817"/>
      <c r="DH58" s="818"/>
      <c r="DI58" s="818"/>
      <c r="DJ58" s="818"/>
      <c r="DK58" s="819"/>
      <c r="DL58" s="817"/>
      <c r="DM58" s="818"/>
      <c r="DN58" s="818"/>
      <c r="DO58" s="818"/>
      <c r="DP58" s="819"/>
      <c r="DQ58" s="817"/>
      <c r="DR58" s="818"/>
      <c r="DS58" s="818"/>
      <c r="DT58" s="818"/>
      <c r="DU58" s="819"/>
      <c r="DV58" s="850"/>
      <c r="DW58" s="851"/>
      <c r="DX58" s="851"/>
      <c r="DY58" s="851"/>
      <c r="DZ58" s="852"/>
      <c r="EA58" s="222"/>
    </row>
    <row r="59" spans="1:131" s="223" customFormat="1" ht="26.25" customHeight="1">
      <c r="A59" s="237">
        <v>32</v>
      </c>
      <c r="B59" s="795"/>
      <c r="C59" s="796"/>
      <c r="D59" s="796"/>
      <c r="E59" s="796"/>
      <c r="F59" s="796"/>
      <c r="G59" s="796"/>
      <c r="H59" s="796"/>
      <c r="I59" s="796"/>
      <c r="J59" s="796"/>
      <c r="K59" s="796"/>
      <c r="L59" s="796"/>
      <c r="M59" s="796"/>
      <c r="N59" s="796"/>
      <c r="O59" s="796"/>
      <c r="P59" s="797"/>
      <c r="Q59" s="899"/>
      <c r="R59" s="900"/>
      <c r="S59" s="900"/>
      <c r="T59" s="900"/>
      <c r="U59" s="900"/>
      <c r="V59" s="900"/>
      <c r="W59" s="900"/>
      <c r="X59" s="900"/>
      <c r="Y59" s="900"/>
      <c r="Z59" s="900"/>
      <c r="AA59" s="900"/>
      <c r="AB59" s="900"/>
      <c r="AC59" s="900"/>
      <c r="AD59" s="900"/>
      <c r="AE59" s="901"/>
      <c r="AF59" s="801"/>
      <c r="AG59" s="802"/>
      <c r="AH59" s="802"/>
      <c r="AI59" s="802"/>
      <c r="AJ59" s="803"/>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28"/>
      <c r="BK59" s="228"/>
      <c r="BL59" s="228"/>
      <c r="BM59" s="228"/>
      <c r="BN59" s="228"/>
      <c r="BO59" s="241"/>
      <c r="BP59" s="241"/>
      <c r="BQ59" s="238">
        <v>53</v>
      </c>
      <c r="BR59" s="239"/>
      <c r="BS59" s="808"/>
      <c r="BT59" s="809"/>
      <c r="BU59" s="809"/>
      <c r="BV59" s="809"/>
      <c r="BW59" s="809"/>
      <c r="BX59" s="809"/>
      <c r="BY59" s="809"/>
      <c r="BZ59" s="809"/>
      <c r="CA59" s="809"/>
      <c r="CB59" s="809"/>
      <c r="CC59" s="809"/>
      <c r="CD59" s="809"/>
      <c r="CE59" s="809"/>
      <c r="CF59" s="809"/>
      <c r="CG59" s="810"/>
      <c r="CH59" s="817"/>
      <c r="CI59" s="818"/>
      <c r="CJ59" s="818"/>
      <c r="CK59" s="818"/>
      <c r="CL59" s="819"/>
      <c r="CM59" s="817"/>
      <c r="CN59" s="818"/>
      <c r="CO59" s="818"/>
      <c r="CP59" s="818"/>
      <c r="CQ59" s="819"/>
      <c r="CR59" s="817"/>
      <c r="CS59" s="818"/>
      <c r="CT59" s="818"/>
      <c r="CU59" s="818"/>
      <c r="CV59" s="819"/>
      <c r="CW59" s="817"/>
      <c r="CX59" s="818"/>
      <c r="CY59" s="818"/>
      <c r="CZ59" s="818"/>
      <c r="DA59" s="819"/>
      <c r="DB59" s="817"/>
      <c r="DC59" s="818"/>
      <c r="DD59" s="818"/>
      <c r="DE59" s="818"/>
      <c r="DF59" s="819"/>
      <c r="DG59" s="817"/>
      <c r="DH59" s="818"/>
      <c r="DI59" s="818"/>
      <c r="DJ59" s="818"/>
      <c r="DK59" s="819"/>
      <c r="DL59" s="817"/>
      <c r="DM59" s="818"/>
      <c r="DN59" s="818"/>
      <c r="DO59" s="818"/>
      <c r="DP59" s="819"/>
      <c r="DQ59" s="817"/>
      <c r="DR59" s="818"/>
      <c r="DS59" s="818"/>
      <c r="DT59" s="818"/>
      <c r="DU59" s="819"/>
      <c r="DV59" s="850"/>
      <c r="DW59" s="851"/>
      <c r="DX59" s="851"/>
      <c r="DY59" s="851"/>
      <c r="DZ59" s="852"/>
      <c r="EA59" s="222"/>
    </row>
    <row r="60" spans="1:131" s="223" customFormat="1" ht="26.25" customHeight="1">
      <c r="A60" s="237">
        <v>33</v>
      </c>
      <c r="B60" s="795"/>
      <c r="C60" s="796"/>
      <c r="D60" s="796"/>
      <c r="E60" s="796"/>
      <c r="F60" s="796"/>
      <c r="G60" s="796"/>
      <c r="H60" s="796"/>
      <c r="I60" s="796"/>
      <c r="J60" s="796"/>
      <c r="K60" s="796"/>
      <c r="L60" s="796"/>
      <c r="M60" s="796"/>
      <c r="N60" s="796"/>
      <c r="O60" s="796"/>
      <c r="P60" s="797"/>
      <c r="Q60" s="899"/>
      <c r="R60" s="900"/>
      <c r="S60" s="900"/>
      <c r="T60" s="900"/>
      <c r="U60" s="900"/>
      <c r="V60" s="900"/>
      <c r="W60" s="900"/>
      <c r="X60" s="900"/>
      <c r="Y60" s="900"/>
      <c r="Z60" s="900"/>
      <c r="AA60" s="900"/>
      <c r="AB60" s="900"/>
      <c r="AC60" s="900"/>
      <c r="AD60" s="900"/>
      <c r="AE60" s="901"/>
      <c r="AF60" s="801"/>
      <c r="AG60" s="802"/>
      <c r="AH60" s="802"/>
      <c r="AI60" s="802"/>
      <c r="AJ60" s="803"/>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28"/>
      <c r="BK60" s="228"/>
      <c r="BL60" s="228"/>
      <c r="BM60" s="228"/>
      <c r="BN60" s="228"/>
      <c r="BO60" s="241"/>
      <c r="BP60" s="241"/>
      <c r="BQ60" s="238">
        <v>54</v>
      </c>
      <c r="BR60" s="239"/>
      <c r="BS60" s="808"/>
      <c r="BT60" s="809"/>
      <c r="BU60" s="809"/>
      <c r="BV60" s="809"/>
      <c r="BW60" s="809"/>
      <c r="BX60" s="809"/>
      <c r="BY60" s="809"/>
      <c r="BZ60" s="809"/>
      <c r="CA60" s="809"/>
      <c r="CB60" s="809"/>
      <c r="CC60" s="809"/>
      <c r="CD60" s="809"/>
      <c r="CE60" s="809"/>
      <c r="CF60" s="809"/>
      <c r="CG60" s="810"/>
      <c r="CH60" s="817"/>
      <c r="CI60" s="818"/>
      <c r="CJ60" s="818"/>
      <c r="CK60" s="818"/>
      <c r="CL60" s="819"/>
      <c r="CM60" s="817"/>
      <c r="CN60" s="818"/>
      <c r="CO60" s="818"/>
      <c r="CP60" s="818"/>
      <c r="CQ60" s="819"/>
      <c r="CR60" s="817"/>
      <c r="CS60" s="818"/>
      <c r="CT60" s="818"/>
      <c r="CU60" s="818"/>
      <c r="CV60" s="819"/>
      <c r="CW60" s="817"/>
      <c r="CX60" s="818"/>
      <c r="CY60" s="818"/>
      <c r="CZ60" s="818"/>
      <c r="DA60" s="819"/>
      <c r="DB60" s="817"/>
      <c r="DC60" s="818"/>
      <c r="DD60" s="818"/>
      <c r="DE60" s="818"/>
      <c r="DF60" s="819"/>
      <c r="DG60" s="817"/>
      <c r="DH60" s="818"/>
      <c r="DI60" s="818"/>
      <c r="DJ60" s="818"/>
      <c r="DK60" s="819"/>
      <c r="DL60" s="817"/>
      <c r="DM60" s="818"/>
      <c r="DN60" s="818"/>
      <c r="DO60" s="818"/>
      <c r="DP60" s="819"/>
      <c r="DQ60" s="817"/>
      <c r="DR60" s="818"/>
      <c r="DS60" s="818"/>
      <c r="DT60" s="818"/>
      <c r="DU60" s="819"/>
      <c r="DV60" s="850"/>
      <c r="DW60" s="851"/>
      <c r="DX60" s="851"/>
      <c r="DY60" s="851"/>
      <c r="DZ60" s="852"/>
      <c r="EA60" s="222"/>
    </row>
    <row r="61" spans="1:131" s="223" customFormat="1" ht="26.25" customHeight="1" thickBot="1">
      <c r="A61" s="237">
        <v>34</v>
      </c>
      <c r="B61" s="795"/>
      <c r="C61" s="796"/>
      <c r="D61" s="796"/>
      <c r="E61" s="796"/>
      <c r="F61" s="796"/>
      <c r="G61" s="796"/>
      <c r="H61" s="796"/>
      <c r="I61" s="796"/>
      <c r="J61" s="796"/>
      <c r="K61" s="796"/>
      <c r="L61" s="796"/>
      <c r="M61" s="796"/>
      <c r="N61" s="796"/>
      <c r="O61" s="796"/>
      <c r="P61" s="797"/>
      <c r="Q61" s="899"/>
      <c r="R61" s="900"/>
      <c r="S61" s="900"/>
      <c r="T61" s="900"/>
      <c r="U61" s="900"/>
      <c r="V61" s="900"/>
      <c r="W61" s="900"/>
      <c r="X61" s="900"/>
      <c r="Y61" s="900"/>
      <c r="Z61" s="900"/>
      <c r="AA61" s="900"/>
      <c r="AB61" s="900"/>
      <c r="AC61" s="900"/>
      <c r="AD61" s="900"/>
      <c r="AE61" s="901"/>
      <c r="AF61" s="801"/>
      <c r="AG61" s="802"/>
      <c r="AH61" s="802"/>
      <c r="AI61" s="802"/>
      <c r="AJ61" s="803"/>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28"/>
      <c r="BK61" s="228"/>
      <c r="BL61" s="228"/>
      <c r="BM61" s="228"/>
      <c r="BN61" s="228"/>
      <c r="BO61" s="241"/>
      <c r="BP61" s="241"/>
      <c r="BQ61" s="238">
        <v>55</v>
      </c>
      <c r="BR61" s="239"/>
      <c r="BS61" s="808"/>
      <c r="BT61" s="809"/>
      <c r="BU61" s="809"/>
      <c r="BV61" s="809"/>
      <c r="BW61" s="809"/>
      <c r="BX61" s="809"/>
      <c r="BY61" s="809"/>
      <c r="BZ61" s="809"/>
      <c r="CA61" s="809"/>
      <c r="CB61" s="809"/>
      <c r="CC61" s="809"/>
      <c r="CD61" s="809"/>
      <c r="CE61" s="809"/>
      <c r="CF61" s="809"/>
      <c r="CG61" s="810"/>
      <c r="CH61" s="817"/>
      <c r="CI61" s="818"/>
      <c r="CJ61" s="818"/>
      <c r="CK61" s="818"/>
      <c r="CL61" s="819"/>
      <c r="CM61" s="817"/>
      <c r="CN61" s="818"/>
      <c r="CO61" s="818"/>
      <c r="CP61" s="818"/>
      <c r="CQ61" s="819"/>
      <c r="CR61" s="817"/>
      <c r="CS61" s="818"/>
      <c r="CT61" s="818"/>
      <c r="CU61" s="818"/>
      <c r="CV61" s="819"/>
      <c r="CW61" s="817"/>
      <c r="CX61" s="818"/>
      <c r="CY61" s="818"/>
      <c r="CZ61" s="818"/>
      <c r="DA61" s="819"/>
      <c r="DB61" s="817"/>
      <c r="DC61" s="818"/>
      <c r="DD61" s="818"/>
      <c r="DE61" s="818"/>
      <c r="DF61" s="819"/>
      <c r="DG61" s="817"/>
      <c r="DH61" s="818"/>
      <c r="DI61" s="818"/>
      <c r="DJ61" s="818"/>
      <c r="DK61" s="819"/>
      <c r="DL61" s="817"/>
      <c r="DM61" s="818"/>
      <c r="DN61" s="818"/>
      <c r="DO61" s="818"/>
      <c r="DP61" s="819"/>
      <c r="DQ61" s="817"/>
      <c r="DR61" s="818"/>
      <c r="DS61" s="818"/>
      <c r="DT61" s="818"/>
      <c r="DU61" s="819"/>
      <c r="DV61" s="850"/>
      <c r="DW61" s="851"/>
      <c r="DX61" s="851"/>
      <c r="DY61" s="851"/>
      <c r="DZ61" s="852"/>
      <c r="EA61" s="222"/>
    </row>
    <row r="62" spans="1:131" s="223" customFormat="1" ht="26.25" customHeight="1">
      <c r="A62" s="237">
        <v>35</v>
      </c>
      <c r="B62" s="795"/>
      <c r="C62" s="796"/>
      <c r="D62" s="796"/>
      <c r="E62" s="796"/>
      <c r="F62" s="796"/>
      <c r="G62" s="796"/>
      <c r="H62" s="796"/>
      <c r="I62" s="796"/>
      <c r="J62" s="796"/>
      <c r="K62" s="796"/>
      <c r="L62" s="796"/>
      <c r="M62" s="796"/>
      <c r="N62" s="796"/>
      <c r="O62" s="796"/>
      <c r="P62" s="797"/>
      <c r="Q62" s="899"/>
      <c r="R62" s="900"/>
      <c r="S62" s="900"/>
      <c r="T62" s="900"/>
      <c r="U62" s="900"/>
      <c r="V62" s="900"/>
      <c r="W62" s="900"/>
      <c r="X62" s="900"/>
      <c r="Y62" s="900"/>
      <c r="Z62" s="900"/>
      <c r="AA62" s="900"/>
      <c r="AB62" s="900"/>
      <c r="AC62" s="900"/>
      <c r="AD62" s="900"/>
      <c r="AE62" s="901"/>
      <c r="AF62" s="801"/>
      <c r="AG62" s="802"/>
      <c r="AH62" s="802"/>
      <c r="AI62" s="802"/>
      <c r="AJ62" s="803"/>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04" t="s">
        <v>396</v>
      </c>
      <c r="BK62" s="872"/>
      <c r="BL62" s="872"/>
      <c r="BM62" s="872"/>
      <c r="BN62" s="873"/>
      <c r="BO62" s="241"/>
      <c r="BP62" s="241"/>
      <c r="BQ62" s="238">
        <v>56</v>
      </c>
      <c r="BR62" s="239"/>
      <c r="BS62" s="808"/>
      <c r="BT62" s="809"/>
      <c r="BU62" s="809"/>
      <c r="BV62" s="809"/>
      <c r="BW62" s="809"/>
      <c r="BX62" s="809"/>
      <c r="BY62" s="809"/>
      <c r="BZ62" s="809"/>
      <c r="CA62" s="809"/>
      <c r="CB62" s="809"/>
      <c r="CC62" s="809"/>
      <c r="CD62" s="809"/>
      <c r="CE62" s="809"/>
      <c r="CF62" s="809"/>
      <c r="CG62" s="810"/>
      <c r="CH62" s="817"/>
      <c r="CI62" s="818"/>
      <c r="CJ62" s="818"/>
      <c r="CK62" s="818"/>
      <c r="CL62" s="819"/>
      <c r="CM62" s="817"/>
      <c r="CN62" s="818"/>
      <c r="CO62" s="818"/>
      <c r="CP62" s="818"/>
      <c r="CQ62" s="819"/>
      <c r="CR62" s="817"/>
      <c r="CS62" s="818"/>
      <c r="CT62" s="818"/>
      <c r="CU62" s="818"/>
      <c r="CV62" s="819"/>
      <c r="CW62" s="817"/>
      <c r="CX62" s="818"/>
      <c r="CY62" s="818"/>
      <c r="CZ62" s="818"/>
      <c r="DA62" s="819"/>
      <c r="DB62" s="817"/>
      <c r="DC62" s="818"/>
      <c r="DD62" s="818"/>
      <c r="DE62" s="818"/>
      <c r="DF62" s="819"/>
      <c r="DG62" s="817"/>
      <c r="DH62" s="818"/>
      <c r="DI62" s="818"/>
      <c r="DJ62" s="818"/>
      <c r="DK62" s="819"/>
      <c r="DL62" s="817"/>
      <c r="DM62" s="818"/>
      <c r="DN62" s="818"/>
      <c r="DO62" s="818"/>
      <c r="DP62" s="819"/>
      <c r="DQ62" s="817"/>
      <c r="DR62" s="818"/>
      <c r="DS62" s="818"/>
      <c r="DT62" s="818"/>
      <c r="DU62" s="819"/>
      <c r="DV62" s="850"/>
      <c r="DW62" s="851"/>
      <c r="DX62" s="851"/>
      <c r="DY62" s="851"/>
      <c r="DZ62" s="852"/>
      <c r="EA62" s="222"/>
    </row>
    <row r="63" spans="1:131" s="223" customFormat="1" ht="26.25" customHeight="1" thickBot="1">
      <c r="A63" s="240" t="s">
        <v>376</v>
      </c>
      <c r="B63" s="856" t="s">
        <v>397</v>
      </c>
      <c r="C63" s="857"/>
      <c r="D63" s="857"/>
      <c r="E63" s="857"/>
      <c r="F63" s="857"/>
      <c r="G63" s="857"/>
      <c r="H63" s="857"/>
      <c r="I63" s="857"/>
      <c r="J63" s="857"/>
      <c r="K63" s="857"/>
      <c r="L63" s="857"/>
      <c r="M63" s="857"/>
      <c r="N63" s="857"/>
      <c r="O63" s="857"/>
      <c r="P63" s="858"/>
      <c r="Q63" s="912"/>
      <c r="R63" s="913"/>
      <c r="S63" s="913"/>
      <c r="T63" s="913"/>
      <c r="U63" s="913"/>
      <c r="V63" s="913"/>
      <c r="W63" s="913"/>
      <c r="X63" s="913"/>
      <c r="Y63" s="913"/>
      <c r="Z63" s="913"/>
      <c r="AA63" s="913"/>
      <c r="AB63" s="913"/>
      <c r="AC63" s="913"/>
      <c r="AD63" s="913"/>
      <c r="AE63" s="914"/>
      <c r="AF63" s="915">
        <v>543</v>
      </c>
      <c r="AG63" s="905"/>
      <c r="AH63" s="905"/>
      <c r="AI63" s="905"/>
      <c r="AJ63" s="916"/>
      <c r="AK63" s="917"/>
      <c r="AL63" s="913"/>
      <c r="AM63" s="913"/>
      <c r="AN63" s="913"/>
      <c r="AO63" s="913"/>
      <c r="AP63" s="905">
        <v>3020</v>
      </c>
      <c r="AQ63" s="905"/>
      <c r="AR63" s="905"/>
      <c r="AS63" s="905"/>
      <c r="AT63" s="905"/>
      <c r="AU63" s="905">
        <v>1344</v>
      </c>
      <c r="AV63" s="905"/>
      <c r="AW63" s="905"/>
      <c r="AX63" s="905"/>
      <c r="AY63" s="905"/>
      <c r="AZ63" s="906"/>
      <c r="BA63" s="906"/>
      <c r="BB63" s="906"/>
      <c r="BC63" s="906"/>
      <c r="BD63" s="906"/>
      <c r="BE63" s="907"/>
      <c r="BF63" s="907"/>
      <c r="BG63" s="907"/>
      <c r="BH63" s="907"/>
      <c r="BI63" s="908"/>
      <c r="BJ63" s="909" t="s">
        <v>398</v>
      </c>
      <c r="BK63" s="910"/>
      <c r="BL63" s="910"/>
      <c r="BM63" s="910"/>
      <c r="BN63" s="911"/>
      <c r="BO63" s="241"/>
      <c r="BP63" s="241"/>
      <c r="BQ63" s="238">
        <v>57</v>
      </c>
      <c r="BR63" s="239"/>
      <c r="BS63" s="808"/>
      <c r="BT63" s="809"/>
      <c r="BU63" s="809"/>
      <c r="BV63" s="809"/>
      <c r="BW63" s="809"/>
      <c r="BX63" s="809"/>
      <c r="BY63" s="809"/>
      <c r="BZ63" s="809"/>
      <c r="CA63" s="809"/>
      <c r="CB63" s="809"/>
      <c r="CC63" s="809"/>
      <c r="CD63" s="809"/>
      <c r="CE63" s="809"/>
      <c r="CF63" s="809"/>
      <c r="CG63" s="810"/>
      <c r="CH63" s="817"/>
      <c r="CI63" s="818"/>
      <c r="CJ63" s="818"/>
      <c r="CK63" s="818"/>
      <c r="CL63" s="819"/>
      <c r="CM63" s="817"/>
      <c r="CN63" s="818"/>
      <c r="CO63" s="818"/>
      <c r="CP63" s="818"/>
      <c r="CQ63" s="819"/>
      <c r="CR63" s="817"/>
      <c r="CS63" s="818"/>
      <c r="CT63" s="818"/>
      <c r="CU63" s="818"/>
      <c r="CV63" s="819"/>
      <c r="CW63" s="817"/>
      <c r="CX63" s="818"/>
      <c r="CY63" s="818"/>
      <c r="CZ63" s="818"/>
      <c r="DA63" s="819"/>
      <c r="DB63" s="817"/>
      <c r="DC63" s="818"/>
      <c r="DD63" s="818"/>
      <c r="DE63" s="818"/>
      <c r="DF63" s="819"/>
      <c r="DG63" s="817"/>
      <c r="DH63" s="818"/>
      <c r="DI63" s="818"/>
      <c r="DJ63" s="818"/>
      <c r="DK63" s="819"/>
      <c r="DL63" s="817"/>
      <c r="DM63" s="818"/>
      <c r="DN63" s="818"/>
      <c r="DO63" s="818"/>
      <c r="DP63" s="819"/>
      <c r="DQ63" s="817"/>
      <c r="DR63" s="818"/>
      <c r="DS63" s="818"/>
      <c r="DT63" s="818"/>
      <c r="DU63" s="819"/>
      <c r="DV63" s="850"/>
      <c r="DW63" s="851"/>
      <c r="DX63" s="851"/>
      <c r="DY63" s="851"/>
      <c r="DZ63" s="852"/>
      <c r="EA63" s="222"/>
    </row>
    <row r="64" spans="1:131" s="223" customFormat="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08"/>
      <c r="BT64" s="809"/>
      <c r="BU64" s="809"/>
      <c r="BV64" s="809"/>
      <c r="BW64" s="809"/>
      <c r="BX64" s="809"/>
      <c r="BY64" s="809"/>
      <c r="BZ64" s="809"/>
      <c r="CA64" s="809"/>
      <c r="CB64" s="809"/>
      <c r="CC64" s="809"/>
      <c r="CD64" s="809"/>
      <c r="CE64" s="809"/>
      <c r="CF64" s="809"/>
      <c r="CG64" s="810"/>
      <c r="CH64" s="817"/>
      <c r="CI64" s="818"/>
      <c r="CJ64" s="818"/>
      <c r="CK64" s="818"/>
      <c r="CL64" s="819"/>
      <c r="CM64" s="817"/>
      <c r="CN64" s="818"/>
      <c r="CO64" s="818"/>
      <c r="CP64" s="818"/>
      <c r="CQ64" s="819"/>
      <c r="CR64" s="817"/>
      <c r="CS64" s="818"/>
      <c r="CT64" s="818"/>
      <c r="CU64" s="818"/>
      <c r="CV64" s="819"/>
      <c r="CW64" s="817"/>
      <c r="CX64" s="818"/>
      <c r="CY64" s="818"/>
      <c r="CZ64" s="818"/>
      <c r="DA64" s="819"/>
      <c r="DB64" s="817"/>
      <c r="DC64" s="818"/>
      <c r="DD64" s="818"/>
      <c r="DE64" s="818"/>
      <c r="DF64" s="819"/>
      <c r="DG64" s="817"/>
      <c r="DH64" s="818"/>
      <c r="DI64" s="818"/>
      <c r="DJ64" s="818"/>
      <c r="DK64" s="819"/>
      <c r="DL64" s="817"/>
      <c r="DM64" s="818"/>
      <c r="DN64" s="818"/>
      <c r="DO64" s="818"/>
      <c r="DP64" s="819"/>
      <c r="DQ64" s="817"/>
      <c r="DR64" s="818"/>
      <c r="DS64" s="818"/>
      <c r="DT64" s="818"/>
      <c r="DU64" s="819"/>
      <c r="DV64" s="850"/>
      <c r="DW64" s="851"/>
      <c r="DX64" s="851"/>
      <c r="DY64" s="851"/>
      <c r="DZ64" s="852"/>
      <c r="EA64" s="222"/>
    </row>
    <row r="65" spans="1:131" s="223" customFormat="1" ht="26.25" customHeight="1" thickBot="1">
      <c r="A65" s="228" t="s">
        <v>399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08"/>
      <c r="BT65" s="809"/>
      <c r="BU65" s="809"/>
      <c r="BV65" s="809"/>
      <c r="BW65" s="809"/>
      <c r="BX65" s="809"/>
      <c r="BY65" s="809"/>
      <c r="BZ65" s="809"/>
      <c r="CA65" s="809"/>
      <c r="CB65" s="809"/>
      <c r="CC65" s="809"/>
      <c r="CD65" s="809"/>
      <c r="CE65" s="809"/>
      <c r="CF65" s="809"/>
      <c r="CG65" s="810"/>
      <c r="CH65" s="817"/>
      <c r="CI65" s="818"/>
      <c r="CJ65" s="818"/>
      <c r="CK65" s="818"/>
      <c r="CL65" s="819"/>
      <c r="CM65" s="817"/>
      <c r="CN65" s="818"/>
      <c r="CO65" s="818"/>
      <c r="CP65" s="818"/>
      <c r="CQ65" s="819"/>
      <c r="CR65" s="817"/>
      <c r="CS65" s="818"/>
      <c r="CT65" s="818"/>
      <c r="CU65" s="818"/>
      <c r="CV65" s="819"/>
      <c r="CW65" s="817"/>
      <c r="CX65" s="818"/>
      <c r="CY65" s="818"/>
      <c r="CZ65" s="818"/>
      <c r="DA65" s="819"/>
      <c r="DB65" s="817"/>
      <c r="DC65" s="818"/>
      <c r="DD65" s="818"/>
      <c r="DE65" s="818"/>
      <c r="DF65" s="819"/>
      <c r="DG65" s="817"/>
      <c r="DH65" s="818"/>
      <c r="DI65" s="818"/>
      <c r="DJ65" s="818"/>
      <c r="DK65" s="819"/>
      <c r="DL65" s="817"/>
      <c r="DM65" s="818"/>
      <c r="DN65" s="818"/>
      <c r="DO65" s="818"/>
      <c r="DP65" s="819"/>
      <c r="DQ65" s="817"/>
      <c r="DR65" s="818"/>
      <c r="DS65" s="818"/>
      <c r="DT65" s="818"/>
      <c r="DU65" s="819"/>
      <c r="DV65" s="850"/>
      <c r="DW65" s="851"/>
      <c r="DX65" s="851"/>
      <c r="DY65" s="851"/>
      <c r="DZ65" s="852"/>
      <c r="EA65" s="222"/>
    </row>
    <row r="66" spans="1:131" s="223" customFormat="1" ht="26.25" customHeight="1">
      <c r="A66" s="831" t="s">
        <v>400</v>
      </c>
      <c r="B66" s="832"/>
      <c r="C66" s="832"/>
      <c r="D66" s="832"/>
      <c r="E66" s="832"/>
      <c r="F66" s="832"/>
      <c r="G66" s="832"/>
      <c r="H66" s="832"/>
      <c r="I66" s="832"/>
      <c r="J66" s="832"/>
      <c r="K66" s="832"/>
      <c r="L66" s="832"/>
      <c r="M66" s="832"/>
      <c r="N66" s="832"/>
      <c r="O66" s="832"/>
      <c r="P66" s="833"/>
      <c r="Q66" s="783" t="s">
        <v>401</v>
      </c>
      <c r="R66" s="784"/>
      <c r="S66" s="784"/>
      <c r="T66" s="784"/>
      <c r="U66" s="785"/>
      <c r="V66" s="783" t="s">
        <v>402</v>
      </c>
      <c r="W66" s="784"/>
      <c r="X66" s="784"/>
      <c r="Y66" s="784"/>
      <c r="Z66" s="785"/>
      <c r="AA66" s="783" t="s">
        <v>403</v>
      </c>
      <c r="AB66" s="784"/>
      <c r="AC66" s="784"/>
      <c r="AD66" s="784"/>
      <c r="AE66" s="785"/>
      <c r="AF66" s="929" t="s">
        <v>404</v>
      </c>
      <c r="AG66" s="879"/>
      <c r="AH66" s="879"/>
      <c r="AI66" s="879"/>
      <c r="AJ66" s="930"/>
      <c r="AK66" s="783" t="s">
        <v>405</v>
      </c>
      <c r="AL66" s="832"/>
      <c r="AM66" s="832"/>
      <c r="AN66" s="832"/>
      <c r="AO66" s="833"/>
      <c r="AP66" s="783" t="s">
        <v>406</v>
      </c>
      <c r="AQ66" s="784"/>
      <c r="AR66" s="784"/>
      <c r="AS66" s="784"/>
      <c r="AT66" s="785"/>
      <c r="AU66" s="783" t="s">
        <v>407</v>
      </c>
      <c r="AV66" s="784"/>
      <c r="AW66" s="784"/>
      <c r="AX66" s="784"/>
      <c r="AY66" s="785"/>
      <c r="AZ66" s="783" t="s">
        <v>364</v>
      </c>
      <c r="BA66" s="784"/>
      <c r="BB66" s="784"/>
      <c r="BC66" s="784"/>
      <c r="BD66" s="820"/>
      <c r="BE66" s="241"/>
      <c r="BF66" s="241"/>
      <c r="BG66" s="241"/>
      <c r="BH66" s="241"/>
      <c r="BI66" s="241"/>
      <c r="BJ66" s="241"/>
      <c r="BK66" s="241"/>
      <c r="BL66" s="241"/>
      <c r="BM66" s="241"/>
      <c r="BN66" s="241"/>
      <c r="BO66" s="241"/>
      <c r="BP66" s="241"/>
      <c r="BQ66" s="238">
        <v>60</v>
      </c>
      <c r="BR66" s="243"/>
      <c r="BS66" s="921"/>
      <c r="BT66" s="922"/>
      <c r="BU66" s="922"/>
      <c r="BV66" s="922"/>
      <c r="BW66" s="922"/>
      <c r="BX66" s="922"/>
      <c r="BY66" s="922"/>
      <c r="BZ66" s="922"/>
      <c r="CA66" s="922"/>
      <c r="CB66" s="922"/>
      <c r="CC66" s="922"/>
      <c r="CD66" s="922"/>
      <c r="CE66" s="922"/>
      <c r="CF66" s="922"/>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8"/>
      <c r="DW66" s="919"/>
      <c r="DX66" s="919"/>
      <c r="DY66" s="919"/>
      <c r="DZ66" s="920"/>
      <c r="EA66" s="222"/>
    </row>
    <row r="67" spans="1:131" s="223" customFormat="1" ht="26.25" customHeight="1" thickBot="1">
      <c r="A67" s="834"/>
      <c r="B67" s="835"/>
      <c r="C67" s="835"/>
      <c r="D67" s="835"/>
      <c r="E67" s="835"/>
      <c r="F67" s="835"/>
      <c r="G67" s="835"/>
      <c r="H67" s="835"/>
      <c r="I67" s="835"/>
      <c r="J67" s="835"/>
      <c r="K67" s="835"/>
      <c r="L67" s="835"/>
      <c r="M67" s="835"/>
      <c r="N67" s="835"/>
      <c r="O67" s="835"/>
      <c r="P67" s="836"/>
      <c r="Q67" s="786"/>
      <c r="R67" s="787"/>
      <c r="S67" s="787"/>
      <c r="T67" s="787"/>
      <c r="U67" s="788"/>
      <c r="V67" s="786"/>
      <c r="W67" s="787"/>
      <c r="X67" s="787"/>
      <c r="Y67" s="787"/>
      <c r="Z67" s="788"/>
      <c r="AA67" s="786"/>
      <c r="AB67" s="787"/>
      <c r="AC67" s="787"/>
      <c r="AD67" s="787"/>
      <c r="AE67" s="788"/>
      <c r="AF67" s="931"/>
      <c r="AG67" s="882"/>
      <c r="AH67" s="882"/>
      <c r="AI67" s="882"/>
      <c r="AJ67" s="932"/>
      <c r="AK67" s="933"/>
      <c r="AL67" s="835"/>
      <c r="AM67" s="835"/>
      <c r="AN67" s="835"/>
      <c r="AO67" s="836"/>
      <c r="AP67" s="786"/>
      <c r="AQ67" s="787"/>
      <c r="AR67" s="787"/>
      <c r="AS67" s="787"/>
      <c r="AT67" s="788"/>
      <c r="AU67" s="786"/>
      <c r="AV67" s="787"/>
      <c r="AW67" s="787"/>
      <c r="AX67" s="787"/>
      <c r="AY67" s="788"/>
      <c r="AZ67" s="786"/>
      <c r="BA67" s="787"/>
      <c r="BB67" s="787"/>
      <c r="BC67" s="787"/>
      <c r="BD67" s="821"/>
      <c r="BE67" s="241"/>
      <c r="BF67" s="241"/>
      <c r="BG67" s="241"/>
      <c r="BH67" s="241"/>
      <c r="BI67" s="241"/>
      <c r="BJ67" s="241"/>
      <c r="BK67" s="241"/>
      <c r="BL67" s="241"/>
      <c r="BM67" s="241"/>
      <c r="BN67" s="241"/>
      <c r="BO67" s="241"/>
      <c r="BP67" s="241"/>
      <c r="BQ67" s="238">
        <v>61</v>
      </c>
      <c r="BR67" s="243"/>
      <c r="BS67" s="921"/>
      <c r="BT67" s="922"/>
      <c r="BU67" s="922"/>
      <c r="BV67" s="922"/>
      <c r="BW67" s="922"/>
      <c r="BX67" s="922"/>
      <c r="BY67" s="922"/>
      <c r="BZ67" s="922"/>
      <c r="CA67" s="922"/>
      <c r="CB67" s="922"/>
      <c r="CC67" s="922"/>
      <c r="CD67" s="922"/>
      <c r="CE67" s="922"/>
      <c r="CF67" s="922"/>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8"/>
      <c r="DW67" s="919"/>
      <c r="DX67" s="919"/>
      <c r="DY67" s="919"/>
      <c r="DZ67" s="920"/>
      <c r="EA67" s="222"/>
    </row>
    <row r="68" spans="1:131" s="223" customFormat="1" ht="26.25" customHeight="1" thickTop="1">
      <c r="A68" s="234">
        <v>1</v>
      </c>
      <c r="B68" s="780" t="s">
        <v>563</v>
      </c>
      <c r="C68" s="781"/>
      <c r="D68" s="781"/>
      <c r="E68" s="781"/>
      <c r="F68" s="781"/>
      <c r="G68" s="781"/>
      <c r="H68" s="781"/>
      <c r="I68" s="781"/>
      <c r="J68" s="781"/>
      <c r="K68" s="781"/>
      <c r="L68" s="781"/>
      <c r="M68" s="781"/>
      <c r="N68" s="781"/>
      <c r="O68" s="781"/>
      <c r="P68" s="782"/>
      <c r="Q68" s="927">
        <v>6065</v>
      </c>
      <c r="R68" s="928"/>
      <c r="S68" s="928"/>
      <c r="T68" s="928"/>
      <c r="U68" s="928"/>
      <c r="V68" s="928">
        <v>6060</v>
      </c>
      <c r="W68" s="928"/>
      <c r="X68" s="928"/>
      <c r="Y68" s="928"/>
      <c r="Z68" s="928"/>
      <c r="AA68" s="928">
        <v>5</v>
      </c>
      <c r="AB68" s="928"/>
      <c r="AC68" s="928"/>
      <c r="AD68" s="928"/>
      <c r="AE68" s="928"/>
      <c r="AF68" s="928">
        <v>0</v>
      </c>
      <c r="AG68" s="928"/>
      <c r="AH68" s="928"/>
      <c r="AI68" s="928"/>
      <c r="AJ68" s="928"/>
      <c r="AK68" s="928">
        <v>0</v>
      </c>
      <c r="AL68" s="928"/>
      <c r="AM68" s="928"/>
      <c r="AN68" s="928"/>
      <c r="AO68" s="928"/>
      <c r="AP68" s="928">
        <v>5190</v>
      </c>
      <c r="AQ68" s="928"/>
      <c r="AR68" s="928"/>
      <c r="AS68" s="928"/>
      <c r="AT68" s="928"/>
      <c r="AU68" s="928">
        <v>554</v>
      </c>
      <c r="AV68" s="928"/>
      <c r="AW68" s="928"/>
      <c r="AX68" s="928"/>
      <c r="AY68" s="928"/>
      <c r="AZ68" s="936"/>
      <c r="BA68" s="936"/>
      <c r="BB68" s="936"/>
      <c r="BC68" s="936"/>
      <c r="BD68" s="937"/>
      <c r="BE68" s="241"/>
      <c r="BF68" s="241"/>
      <c r="BG68" s="241"/>
      <c r="BH68" s="241"/>
      <c r="BI68" s="241"/>
      <c r="BJ68" s="241"/>
      <c r="BK68" s="241"/>
      <c r="BL68" s="241"/>
      <c r="BM68" s="241"/>
      <c r="BN68" s="241"/>
      <c r="BO68" s="241"/>
      <c r="BP68" s="241"/>
      <c r="BQ68" s="238">
        <v>62</v>
      </c>
      <c r="BR68" s="243"/>
      <c r="BS68" s="921"/>
      <c r="BT68" s="922"/>
      <c r="BU68" s="922"/>
      <c r="BV68" s="922"/>
      <c r="BW68" s="922"/>
      <c r="BX68" s="922"/>
      <c r="BY68" s="922"/>
      <c r="BZ68" s="922"/>
      <c r="CA68" s="922"/>
      <c r="CB68" s="922"/>
      <c r="CC68" s="922"/>
      <c r="CD68" s="922"/>
      <c r="CE68" s="922"/>
      <c r="CF68" s="922"/>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8"/>
      <c r="DW68" s="919"/>
      <c r="DX68" s="919"/>
      <c r="DY68" s="919"/>
      <c r="DZ68" s="920"/>
      <c r="EA68" s="222"/>
    </row>
    <row r="69" spans="1:131" s="223" customFormat="1" ht="26.25" customHeight="1">
      <c r="A69" s="237">
        <v>2</v>
      </c>
      <c r="B69" s="777" t="s">
        <v>564</v>
      </c>
      <c r="C69" s="778"/>
      <c r="D69" s="778"/>
      <c r="E69" s="778"/>
      <c r="F69" s="778"/>
      <c r="G69" s="778"/>
      <c r="H69" s="778"/>
      <c r="I69" s="778"/>
      <c r="J69" s="778"/>
      <c r="K69" s="778"/>
      <c r="L69" s="778"/>
      <c r="M69" s="778"/>
      <c r="N69" s="778"/>
      <c r="O69" s="778"/>
      <c r="P69" s="779"/>
      <c r="Q69" s="938">
        <v>1634</v>
      </c>
      <c r="R69" s="897"/>
      <c r="S69" s="897"/>
      <c r="T69" s="897"/>
      <c r="U69" s="897"/>
      <c r="V69" s="897">
        <v>1604</v>
      </c>
      <c r="W69" s="897"/>
      <c r="X69" s="897"/>
      <c r="Y69" s="897"/>
      <c r="Z69" s="897"/>
      <c r="AA69" s="897">
        <v>30</v>
      </c>
      <c r="AB69" s="897"/>
      <c r="AC69" s="897"/>
      <c r="AD69" s="897"/>
      <c r="AE69" s="897"/>
      <c r="AF69" s="897">
        <v>30</v>
      </c>
      <c r="AG69" s="897"/>
      <c r="AH69" s="897"/>
      <c r="AI69" s="897"/>
      <c r="AJ69" s="897"/>
      <c r="AK69" s="897">
        <v>0</v>
      </c>
      <c r="AL69" s="897"/>
      <c r="AM69" s="897"/>
      <c r="AN69" s="897"/>
      <c r="AO69" s="897"/>
      <c r="AP69" s="897">
        <v>1868</v>
      </c>
      <c r="AQ69" s="897"/>
      <c r="AR69" s="897"/>
      <c r="AS69" s="897"/>
      <c r="AT69" s="897"/>
      <c r="AU69" s="897">
        <v>239</v>
      </c>
      <c r="AV69" s="897"/>
      <c r="AW69" s="897"/>
      <c r="AX69" s="897"/>
      <c r="AY69" s="897"/>
      <c r="AZ69" s="934"/>
      <c r="BA69" s="934"/>
      <c r="BB69" s="934"/>
      <c r="BC69" s="934"/>
      <c r="BD69" s="935"/>
      <c r="BE69" s="241"/>
      <c r="BF69" s="241"/>
      <c r="BG69" s="241"/>
      <c r="BH69" s="241"/>
      <c r="BI69" s="241"/>
      <c r="BJ69" s="241"/>
      <c r="BK69" s="241"/>
      <c r="BL69" s="241"/>
      <c r="BM69" s="241"/>
      <c r="BN69" s="241"/>
      <c r="BO69" s="241"/>
      <c r="BP69" s="241"/>
      <c r="BQ69" s="238">
        <v>63</v>
      </c>
      <c r="BR69" s="243"/>
      <c r="BS69" s="921"/>
      <c r="BT69" s="922"/>
      <c r="BU69" s="922"/>
      <c r="BV69" s="922"/>
      <c r="BW69" s="922"/>
      <c r="BX69" s="922"/>
      <c r="BY69" s="922"/>
      <c r="BZ69" s="922"/>
      <c r="CA69" s="922"/>
      <c r="CB69" s="922"/>
      <c r="CC69" s="922"/>
      <c r="CD69" s="922"/>
      <c r="CE69" s="922"/>
      <c r="CF69" s="922"/>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8"/>
      <c r="DW69" s="919"/>
      <c r="DX69" s="919"/>
      <c r="DY69" s="919"/>
      <c r="DZ69" s="920"/>
      <c r="EA69" s="222"/>
    </row>
    <row r="70" spans="1:131" s="223" customFormat="1" ht="26.25" customHeight="1">
      <c r="A70" s="237">
        <v>3</v>
      </c>
      <c r="B70" s="777" t="s">
        <v>565</v>
      </c>
      <c r="C70" s="778"/>
      <c r="D70" s="778"/>
      <c r="E70" s="778"/>
      <c r="F70" s="778"/>
      <c r="G70" s="778"/>
      <c r="H70" s="778"/>
      <c r="I70" s="778"/>
      <c r="J70" s="778"/>
      <c r="K70" s="778"/>
      <c r="L70" s="778"/>
      <c r="M70" s="778"/>
      <c r="N70" s="778"/>
      <c r="O70" s="778"/>
      <c r="P70" s="779"/>
      <c r="Q70" s="938">
        <v>56</v>
      </c>
      <c r="R70" s="897"/>
      <c r="S70" s="897"/>
      <c r="T70" s="897"/>
      <c r="U70" s="897"/>
      <c r="V70" s="897">
        <v>55</v>
      </c>
      <c r="W70" s="897"/>
      <c r="X70" s="897"/>
      <c r="Y70" s="897"/>
      <c r="Z70" s="897"/>
      <c r="AA70" s="897">
        <v>1</v>
      </c>
      <c r="AB70" s="897"/>
      <c r="AC70" s="897"/>
      <c r="AD70" s="897"/>
      <c r="AE70" s="897"/>
      <c r="AF70" s="897">
        <v>1</v>
      </c>
      <c r="AG70" s="897"/>
      <c r="AH70" s="897"/>
      <c r="AI70" s="897"/>
      <c r="AJ70" s="897"/>
      <c r="AK70" s="897">
        <v>0</v>
      </c>
      <c r="AL70" s="897"/>
      <c r="AM70" s="897"/>
      <c r="AN70" s="897"/>
      <c r="AO70" s="897"/>
      <c r="AP70" s="897">
        <v>0</v>
      </c>
      <c r="AQ70" s="897"/>
      <c r="AR70" s="897"/>
      <c r="AS70" s="897"/>
      <c r="AT70" s="897"/>
      <c r="AU70" s="897">
        <v>0</v>
      </c>
      <c r="AV70" s="897"/>
      <c r="AW70" s="897"/>
      <c r="AX70" s="897"/>
      <c r="AY70" s="897"/>
      <c r="AZ70" s="934"/>
      <c r="BA70" s="934"/>
      <c r="BB70" s="934"/>
      <c r="BC70" s="934"/>
      <c r="BD70" s="935"/>
      <c r="BE70" s="241"/>
      <c r="BF70" s="241"/>
      <c r="BG70" s="241"/>
      <c r="BH70" s="241"/>
      <c r="BI70" s="241"/>
      <c r="BJ70" s="241"/>
      <c r="BK70" s="241"/>
      <c r="BL70" s="241"/>
      <c r="BM70" s="241"/>
      <c r="BN70" s="241"/>
      <c r="BO70" s="241"/>
      <c r="BP70" s="241"/>
      <c r="BQ70" s="238">
        <v>64</v>
      </c>
      <c r="BR70" s="243"/>
      <c r="BS70" s="921"/>
      <c r="BT70" s="922"/>
      <c r="BU70" s="922"/>
      <c r="BV70" s="922"/>
      <c r="BW70" s="922"/>
      <c r="BX70" s="922"/>
      <c r="BY70" s="922"/>
      <c r="BZ70" s="922"/>
      <c r="CA70" s="922"/>
      <c r="CB70" s="922"/>
      <c r="CC70" s="922"/>
      <c r="CD70" s="922"/>
      <c r="CE70" s="922"/>
      <c r="CF70" s="922"/>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8"/>
      <c r="DW70" s="919"/>
      <c r="DX70" s="919"/>
      <c r="DY70" s="919"/>
      <c r="DZ70" s="920"/>
      <c r="EA70" s="222"/>
    </row>
    <row r="71" spans="1:131" s="223" customFormat="1" ht="26.25" customHeight="1">
      <c r="A71" s="237">
        <v>4</v>
      </c>
      <c r="B71" s="777" t="s">
        <v>566</v>
      </c>
      <c r="C71" s="778"/>
      <c r="D71" s="778"/>
      <c r="E71" s="778"/>
      <c r="F71" s="778"/>
      <c r="G71" s="778"/>
      <c r="H71" s="778"/>
      <c r="I71" s="778"/>
      <c r="J71" s="778"/>
      <c r="K71" s="778"/>
      <c r="L71" s="778"/>
      <c r="M71" s="778"/>
      <c r="N71" s="778"/>
      <c r="O71" s="778"/>
      <c r="P71" s="779"/>
      <c r="Q71" s="938">
        <v>358</v>
      </c>
      <c r="R71" s="897"/>
      <c r="S71" s="897"/>
      <c r="T71" s="897"/>
      <c r="U71" s="897"/>
      <c r="V71" s="897">
        <v>357</v>
      </c>
      <c r="W71" s="897"/>
      <c r="X71" s="897"/>
      <c r="Y71" s="897"/>
      <c r="Z71" s="897"/>
      <c r="AA71" s="897">
        <v>1</v>
      </c>
      <c r="AB71" s="897"/>
      <c r="AC71" s="897"/>
      <c r="AD71" s="897"/>
      <c r="AE71" s="897"/>
      <c r="AF71" s="897">
        <v>1</v>
      </c>
      <c r="AG71" s="897"/>
      <c r="AH71" s="897"/>
      <c r="AI71" s="897"/>
      <c r="AJ71" s="897"/>
      <c r="AK71" s="897">
        <v>42</v>
      </c>
      <c r="AL71" s="897"/>
      <c r="AM71" s="897"/>
      <c r="AN71" s="897"/>
      <c r="AO71" s="897"/>
      <c r="AP71" s="897">
        <v>692</v>
      </c>
      <c r="AQ71" s="897"/>
      <c r="AR71" s="897"/>
      <c r="AS71" s="897"/>
      <c r="AT71" s="897"/>
      <c r="AU71" s="897">
        <v>72</v>
      </c>
      <c r="AV71" s="897"/>
      <c r="AW71" s="897"/>
      <c r="AX71" s="897"/>
      <c r="AY71" s="897"/>
      <c r="AZ71" s="934"/>
      <c r="BA71" s="934"/>
      <c r="BB71" s="934"/>
      <c r="BC71" s="934"/>
      <c r="BD71" s="935"/>
      <c r="BE71" s="241"/>
      <c r="BF71" s="241"/>
      <c r="BG71" s="241"/>
      <c r="BH71" s="241"/>
      <c r="BI71" s="241"/>
      <c r="BJ71" s="241"/>
      <c r="BK71" s="241"/>
      <c r="BL71" s="241"/>
      <c r="BM71" s="241"/>
      <c r="BN71" s="241"/>
      <c r="BO71" s="241"/>
      <c r="BP71" s="241"/>
      <c r="BQ71" s="238">
        <v>65</v>
      </c>
      <c r="BR71" s="243"/>
      <c r="BS71" s="921"/>
      <c r="BT71" s="922"/>
      <c r="BU71" s="922"/>
      <c r="BV71" s="922"/>
      <c r="BW71" s="922"/>
      <c r="BX71" s="922"/>
      <c r="BY71" s="922"/>
      <c r="BZ71" s="922"/>
      <c r="CA71" s="922"/>
      <c r="CB71" s="922"/>
      <c r="CC71" s="922"/>
      <c r="CD71" s="922"/>
      <c r="CE71" s="922"/>
      <c r="CF71" s="922"/>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8"/>
      <c r="DW71" s="919"/>
      <c r="DX71" s="919"/>
      <c r="DY71" s="919"/>
      <c r="DZ71" s="920"/>
      <c r="EA71" s="222"/>
    </row>
    <row r="72" spans="1:131" s="223" customFormat="1" ht="26.25" customHeight="1">
      <c r="A72" s="237">
        <v>5</v>
      </c>
      <c r="B72" s="777" t="s">
        <v>567</v>
      </c>
      <c r="C72" s="778"/>
      <c r="D72" s="778"/>
      <c r="E72" s="778"/>
      <c r="F72" s="778"/>
      <c r="G72" s="778"/>
      <c r="H72" s="778"/>
      <c r="I72" s="778"/>
      <c r="J72" s="778"/>
      <c r="K72" s="778"/>
      <c r="L72" s="778"/>
      <c r="M72" s="778"/>
      <c r="N72" s="778"/>
      <c r="O72" s="778"/>
      <c r="P72" s="779"/>
      <c r="Q72" s="938">
        <v>4194</v>
      </c>
      <c r="R72" s="897"/>
      <c r="S72" s="897"/>
      <c r="T72" s="897"/>
      <c r="U72" s="897"/>
      <c r="V72" s="897">
        <v>4184</v>
      </c>
      <c r="W72" s="897"/>
      <c r="X72" s="897"/>
      <c r="Y72" s="897"/>
      <c r="Z72" s="897"/>
      <c r="AA72" s="897">
        <v>10</v>
      </c>
      <c r="AB72" s="897"/>
      <c r="AC72" s="897"/>
      <c r="AD72" s="897"/>
      <c r="AE72" s="897"/>
      <c r="AF72" s="897">
        <v>10</v>
      </c>
      <c r="AG72" s="897"/>
      <c r="AH72" s="897"/>
      <c r="AI72" s="897"/>
      <c r="AJ72" s="897"/>
      <c r="AK72" s="897">
        <v>23</v>
      </c>
      <c r="AL72" s="897"/>
      <c r="AM72" s="897"/>
      <c r="AN72" s="897"/>
      <c r="AO72" s="897"/>
      <c r="AP72" s="897">
        <v>314</v>
      </c>
      <c r="AQ72" s="897"/>
      <c r="AR72" s="897"/>
      <c r="AS72" s="897"/>
      <c r="AT72" s="897"/>
      <c r="AU72" s="897">
        <v>38</v>
      </c>
      <c r="AV72" s="897"/>
      <c r="AW72" s="897"/>
      <c r="AX72" s="897"/>
      <c r="AY72" s="897"/>
      <c r="AZ72" s="934"/>
      <c r="BA72" s="934"/>
      <c r="BB72" s="934"/>
      <c r="BC72" s="934"/>
      <c r="BD72" s="935"/>
      <c r="BE72" s="241"/>
      <c r="BF72" s="241"/>
      <c r="BG72" s="241"/>
      <c r="BH72" s="241"/>
      <c r="BI72" s="241"/>
      <c r="BJ72" s="241"/>
      <c r="BK72" s="241"/>
      <c r="BL72" s="241"/>
      <c r="BM72" s="241"/>
      <c r="BN72" s="241"/>
      <c r="BO72" s="241"/>
      <c r="BP72" s="241"/>
      <c r="BQ72" s="238">
        <v>66</v>
      </c>
      <c r="BR72" s="243"/>
      <c r="BS72" s="921"/>
      <c r="BT72" s="922"/>
      <c r="BU72" s="922"/>
      <c r="BV72" s="922"/>
      <c r="BW72" s="922"/>
      <c r="BX72" s="922"/>
      <c r="BY72" s="922"/>
      <c r="BZ72" s="922"/>
      <c r="CA72" s="922"/>
      <c r="CB72" s="922"/>
      <c r="CC72" s="922"/>
      <c r="CD72" s="922"/>
      <c r="CE72" s="922"/>
      <c r="CF72" s="922"/>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8"/>
      <c r="DW72" s="919"/>
      <c r="DX72" s="919"/>
      <c r="DY72" s="919"/>
      <c r="DZ72" s="920"/>
      <c r="EA72" s="222"/>
    </row>
    <row r="73" spans="1:131" s="223" customFormat="1" ht="26.25" customHeight="1">
      <c r="A73" s="237">
        <v>6</v>
      </c>
      <c r="B73" s="777" t="s">
        <v>568</v>
      </c>
      <c r="C73" s="778"/>
      <c r="D73" s="778"/>
      <c r="E73" s="778"/>
      <c r="F73" s="778"/>
      <c r="G73" s="778"/>
      <c r="H73" s="778"/>
      <c r="I73" s="778"/>
      <c r="J73" s="778"/>
      <c r="K73" s="778"/>
      <c r="L73" s="778"/>
      <c r="M73" s="778"/>
      <c r="N73" s="778"/>
      <c r="O73" s="778"/>
      <c r="P73" s="779"/>
      <c r="Q73" s="938">
        <v>4398</v>
      </c>
      <c r="R73" s="897"/>
      <c r="S73" s="897"/>
      <c r="T73" s="897"/>
      <c r="U73" s="897"/>
      <c r="V73" s="897">
        <v>4487</v>
      </c>
      <c r="W73" s="897"/>
      <c r="X73" s="897"/>
      <c r="Y73" s="897"/>
      <c r="Z73" s="897"/>
      <c r="AA73" s="897">
        <v>89</v>
      </c>
      <c r="AB73" s="897"/>
      <c r="AC73" s="897"/>
      <c r="AD73" s="897"/>
      <c r="AE73" s="897"/>
      <c r="AF73" s="897">
        <v>6785</v>
      </c>
      <c r="AG73" s="897"/>
      <c r="AH73" s="897"/>
      <c r="AI73" s="897"/>
      <c r="AJ73" s="897"/>
      <c r="AK73" s="897">
        <v>0</v>
      </c>
      <c r="AL73" s="897"/>
      <c r="AM73" s="897"/>
      <c r="AN73" s="897"/>
      <c r="AO73" s="897"/>
      <c r="AP73" s="897">
        <v>154</v>
      </c>
      <c r="AQ73" s="897"/>
      <c r="AR73" s="897"/>
      <c r="AS73" s="897"/>
      <c r="AT73" s="897"/>
      <c r="AU73" s="897">
        <v>0</v>
      </c>
      <c r="AV73" s="897"/>
      <c r="AW73" s="897"/>
      <c r="AX73" s="897"/>
      <c r="AY73" s="897"/>
      <c r="AZ73" s="934"/>
      <c r="BA73" s="934"/>
      <c r="BB73" s="934"/>
      <c r="BC73" s="934"/>
      <c r="BD73" s="935"/>
      <c r="BE73" s="241"/>
      <c r="BF73" s="241"/>
      <c r="BG73" s="241"/>
      <c r="BH73" s="241"/>
      <c r="BI73" s="241"/>
      <c r="BJ73" s="241"/>
      <c r="BK73" s="241"/>
      <c r="BL73" s="241"/>
      <c r="BM73" s="241"/>
      <c r="BN73" s="241"/>
      <c r="BO73" s="241"/>
      <c r="BP73" s="241"/>
      <c r="BQ73" s="238">
        <v>67</v>
      </c>
      <c r="BR73" s="243"/>
      <c r="BS73" s="921"/>
      <c r="BT73" s="922"/>
      <c r="BU73" s="922"/>
      <c r="BV73" s="922"/>
      <c r="BW73" s="922"/>
      <c r="BX73" s="922"/>
      <c r="BY73" s="922"/>
      <c r="BZ73" s="922"/>
      <c r="CA73" s="922"/>
      <c r="CB73" s="922"/>
      <c r="CC73" s="922"/>
      <c r="CD73" s="922"/>
      <c r="CE73" s="922"/>
      <c r="CF73" s="922"/>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8"/>
      <c r="DW73" s="919"/>
      <c r="DX73" s="919"/>
      <c r="DY73" s="919"/>
      <c r="DZ73" s="920"/>
      <c r="EA73" s="222"/>
    </row>
    <row r="74" spans="1:131" s="223" customFormat="1" ht="26.25" customHeight="1">
      <c r="A74" s="237">
        <v>7</v>
      </c>
      <c r="B74" s="777" t="s">
        <v>569</v>
      </c>
      <c r="C74" s="778"/>
      <c r="D74" s="778"/>
      <c r="E74" s="778"/>
      <c r="F74" s="778"/>
      <c r="G74" s="778"/>
      <c r="H74" s="778"/>
      <c r="I74" s="778"/>
      <c r="J74" s="778"/>
      <c r="K74" s="778"/>
      <c r="L74" s="778"/>
      <c r="M74" s="778"/>
      <c r="N74" s="778"/>
      <c r="O74" s="778"/>
      <c r="P74" s="779"/>
      <c r="Q74" s="938">
        <v>867</v>
      </c>
      <c r="R74" s="897"/>
      <c r="S74" s="897"/>
      <c r="T74" s="897"/>
      <c r="U74" s="897"/>
      <c r="V74" s="897">
        <v>814</v>
      </c>
      <c r="W74" s="897"/>
      <c r="X74" s="897"/>
      <c r="Y74" s="897"/>
      <c r="Z74" s="897"/>
      <c r="AA74" s="897">
        <v>53</v>
      </c>
      <c r="AB74" s="897"/>
      <c r="AC74" s="897"/>
      <c r="AD74" s="897"/>
      <c r="AE74" s="897"/>
      <c r="AF74" s="897">
        <v>53</v>
      </c>
      <c r="AG74" s="897"/>
      <c r="AH74" s="897"/>
      <c r="AI74" s="897"/>
      <c r="AJ74" s="897"/>
      <c r="AK74" s="897">
        <v>0</v>
      </c>
      <c r="AL74" s="897"/>
      <c r="AM74" s="897"/>
      <c r="AN74" s="897"/>
      <c r="AO74" s="897"/>
      <c r="AP74" s="897">
        <v>0</v>
      </c>
      <c r="AQ74" s="897"/>
      <c r="AR74" s="897"/>
      <c r="AS74" s="897"/>
      <c r="AT74" s="897"/>
      <c r="AU74" s="897">
        <v>0</v>
      </c>
      <c r="AV74" s="897"/>
      <c r="AW74" s="897"/>
      <c r="AX74" s="897"/>
      <c r="AY74" s="897"/>
      <c r="AZ74" s="934"/>
      <c r="BA74" s="934"/>
      <c r="BB74" s="934"/>
      <c r="BC74" s="934"/>
      <c r="BD74" s="935"/>
      <c r="BE74" s="241"/>
      <c r="BF74" s="241"/>
      <c r="BG74" s="241"/>
      <c r="BH74" s="241"/>
      <c r="BI74" s="241"/>
      <c r="BJ74" s="241"/>
      <c r="BK74" s="241"/>
      <c r="BL74" s="241"/>
      <c r="BM74" s="241"/>
      <c r="BN74" s="241"/>
      <c r="BO74" s="241"/>
      <c r="BP74" s="241"/>
      <c r="BQ74" s="238">
        <v>68</v>
      </c>
      <c r="BR74" s="243"/>
      <c r="BS74" s="921"/>
      <c r="BT74" s="922"/>
      <c r="BU74" s="922"/>
      <c r="BV74" s="922"/>
      <c r="BW74" s="922"/>
      <c r="BX74" s="922"/>
      <c r="BY74" s="922"/>
      <c r="BZ74" s="922"/>
      <c r="CA74" s="922"/>
      <c r="CB74" s="922"/>
      <c r="CC74" s="922"/>
      <c r="CD74" s="922"/>
      <c r="CE74" s="922"/>
      <c r="CF74" s="922"/>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8"/>
      <c r="DW74" s="919"/>
      <c r="DX74" s="919"/>
      <c r="DY74" s="919"/>
      <c r="DZ74" s="920"/>
      <c r="EA74" s="222"/>
    </row>
    <row r="75" spans="1:131" s="223" customFormat="1" ht="26.25" customHeight="1">
      <c r="A75" s="237">
        <v>8</v>
      </c>
      <c r="B75" s="777" t="s">
        <v>570</v>
      </c>
      <c r="C75" s="778"/>
      <c r="D75" s="778"/>
      <c r="E75" s="778"/>
      <c r="F75" s="778"/>
      <c r="G75" s="778"/>
      <c r="H75" s="778"/>
      <c r="I75" s="778"/>
      <c r="J75" s="778"/>
      <c r="K75" s="778"/>
      <c r="L75" s="778"/>
      <c r="M75" s="778"/>
      <c r="N75" s="778"/>
      <c r="O75" s="778"/>
      <c r="P75" s="779"/>
      <c r="Q75" s="939">
        <v>250285</v>
      </c>
      <c r="R75" s="940"/>
      <c r="S75" s="940"/>
      <c r="T75" s="940"/>
      <c r="U75" s="896"/>
      <c r="V75" s="941">
        <v>238827</v>
      </c>
      <c r="W75" s="940"/>
      <c r="X75" s="940"/>
      <c r="Y75" s="940"/>
      <c r="Z75" s="896"/>
      <c r="AA75" s="941">
        <v>11458</v>
      </c>
      <c r="AB75" s="940"/>
      <c r="AC75" s="940"/>
      <c r="AD75" s="940"/>
      <c r="AE75" s="896"/>
      <c r="AF75" s="941">
        <v>11458</v>
      </c>
      <c r="AG75" s="940"/>
      <c r="AH75" s="940"/>
      <c r="AI75" s="940"/>
      <c r="AJ75" s="896"/>
      <c r="AK75" s="941">
        <v>608</v>
      </c>
      <c r="AL75" s="940"/>
      <c r="AM75" s="940"/>
      <c r="AN75" s="940"/>
      <c r="AO75" s="896"/>
      <c r="AP75" s="941">
        <v>0</v>
      </c>
      <c r="AQ75" s="940"/>
      <c r="AR75" s="940"/>
      <c r="AS75" s="940"/>
      <c r="AT75" s="896"/>
      <c r="AU75" s="941">
        <v>0</v>
      </c>
      <c r="AV75" s="940"/>
      <c r="AW75" s="940"/>
      <c r="AX75" s="940"/>
      <c r="AY75" s="896"/>
      <c r="AZ75" s="934"/>
      <c r="BA75" s="934"/>
      <c r="BB75" s="934"/>
      <c r="BC75" s="934"/>
      <c r="BD75" s="935"/>
      <c r="BE75" s="241"/>
      <c r="BF75" s="241"/>
      <c r="BG75" s="241"/>
      <c r="BH75" s="241"/>
      <c r="BI75" s="241"/>
      <c r="BJ75" s="241"/>
      <c r="BK75" s="241"/>
      <c r="BL75" s="241"/>
      <c r="BM75" s="241"/>
      <c r="BN75" s="241"/>
      <c r="BO75" s="241"/>
      <c r="BP75" s="241"/>
      <c r="BQ75" s="238">
        <v>69</v>
      </c>
      <c r="BR75" s="243"/>
      <c r="BS75" s="921"/>
      <c r="BT75" s="922"/>
      <c r="BU75" s="922"/>
      <c r="BV75" s="922"/>
      <c r="BW75" s="922"/>
      <c r="BX75" s="922"/>
      <c r="BY75" s="922"/>
      <c r="BZ75" s="922"/>
      <c r="CA75" s="922"/>
      <c r="CB75" s="922"/>
      <c r="CC75" s="922"/>
      <c r="CD75" s="922"/>
      <c r="CE75" s="922"/>
      <c r="CF75" s="922"/>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8"/>
      <c r="DW75" s="919"/>
      <c r="DX75" s="919"/>
      <c r="DY75" s="919"/>
      <c r="DZ75" s="920"/>
      <c r="EA75" s="222"/>
    </row>
    <row r="76" spans="1:131" s="223" customFormat="1" ht="26.25" customHeight="1">
      <c r="A76" s="237">
        <v>9</v>
      </c>
      <c r="B76" s="777" t="s">
        <v>571</v>
      </c>
      <c r="C76" s="778"/>
      <c r="D76" s="778"/>
      <c r="E76" s="778"/>
      <c r="F76" s="778"/>
      <c r="G76" s="778"/>
      <c r="H76" s="778"/>
      <c r="I76" s="778"/>
      <c r="J76" s="778"/>
      <c r="K76" s="778"/>
      <c r="L76" s="778"/>
      <c r="M76" s="778"/>
      <c r="N76" s="778"/>
      <c r="O76" s="778"/>
      <c r="P76" s="779"/>
      <c r="Q76" s="939">
        <v>10004</v>
      </c>
      <c r="R76" s="940"/>
      <c r="S76" s="940"/>
      <c r="T76" s="940"/>
      <c r="U76" s="896"/>
      <c r="V76" s="941">
        <v>9478</v>
      </c>
      <c r="W76" s="940"/>
      <c r="X76" s="940"/>
      <c r="Y76" s="940"/>
      <c r="Z76" s="896"/>
      <c r="AA76" s="941">
        <v>526</v>
      </c>
      <c r="AB76" s="940"/>
      <c r="AC76" s="940"/>
      <c r="AD76" s="940"/>
      <c r="AE76" s="896"/>
      <c r="AF76" s="941">
        <v>0</v>
      </c>
      <c r="AG76" s="940"/>
      <c r="AH76" s="940"/>
      <c r="AI76" s="940"/>
      <c r="AJ76" s="896"/>
      <c r="AK76" s="941">
        <v>15</v>
      </c>
      <c r="AL76" s="940"/>
      <c r="AM76" s="940"/>
      <c r="AN76" s="940"/>
      <c r="AO76" s="896"/>
      <c r="AP76" s="941">
        <v>0</v>
      </c>
      <c r="AQ76" s="940"/>
      <c r="AR76" s="940"/>
      <c r="AS76" s="940"/>
      <c r="AT76" s="896"/>
      <c r="AU76" s="941">
        <v>0</v>
      </c>
      <c r="AV76" s="940"/>
      <c r="AW76" s="940"/>
      <c r="AX76" s="940"/>
      <c r="AY76" s="896"/>
      <c r="AZ76" s="934"/>
      <c r="BA76" s="934"/>
      <c r="BB76" s="934"/>
      <c r="BC76" s="934"/>
      <c r="BD76" s="935"/>
      <c r="BE76" s="241"/>
      <c r="BF76" s="241"/>
      <c r="BG76" s="241"/>
      <c r="BH76" s="241"/>
      <c r="BI76" s="241"/>
      <c r="BJ76" s="241"/>
      <c r="BK76" s="241"/>
      <c r="BL76" s="241"/>
      <c r="BM76" s="241"/>
      <c r="BN76" s="241"/>
      <c r="BO76" s="241"/>
      <c r="BP76" s="241"/>
      <c r="BQ76" s="238">
        <v>70</v>
      </c>
      <c r="BR76" s="243"/>
      <c r="BS76" s="921"/>
      <c r="BT76" s="922"/>
      <c r="BU76" s="922"/>
      <c r="BV76" s="922"/>
      <c r="BW76" s="922"/>
      <c r="BX76" s="922"/>
      <c r="BY76" s="922"/>
      <c r="BZ76" s="922"/>
      <c r="CA76" s="922"/>
      <c r="CB76" s="922"/>
      <c r="CC76" s="922"/>
      <c r="CD76" s="922"/>
      <c r="CE76" s="922"/>
      <c r="CF76" s="922"/>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8"/>
      <c r="DW76" s="919"/>
      <c r="DX76" s="919"/>
      <c r="DY76" s="919"/>
      <c r="DZ76" s="920"/>
      <c r="EA76" s="222"/>
    </row>
    <row r="77" spans="1:131" s="223" customFormat="1" ht="26.25" customHeight="1">
      <c r="A77" s="237">
        <v>10</v>
      </c>
      <c r="B77" s="777" t="s">
        <v>572</v>
      </c>
      <c r="C77" s="778"/>
      <c r="D77" s="778"/>
      <c r="E77" s="778"/>
      <c r="F77" s="778"/>
      <c r="G77" s="778"/>
      <c r="H77" s="778"/>
      <c r="I77" s="778"/>
      <c r="J77" s="778"/>
      <c r="K77" s="778"/>
      <c r="L77" s="778"/>
      <c r="M77" s="778"/>
      <c r="N77" s="778"/>
      <c r="O77" s="778"/>
      <c r="P77" s="779"/>
      <c r="Q77" s="939">
        <v>1564</v>
      </c>
      <c r="R77" s="940"/>
      <c r="S77" s="940"/>
      <c r="T77" s="940"/>
      <c r="U77" s="896"/>
      <c r="V77" s="941">
        <v>1563</v>
      </c>
      <c r="W77" s="940"/>
      <c r="X77" s="940"/>
      <c r="Y77" s="940"/>
      <c r="Z77" s="896"/>
      <c r="AA77" s="941">
        <v>1</v>
      </c>
      <c r="AB77" s="940"/>
      <c r="AC77" s="940"/>
      <c r="AD77" s="940"/>
      <c r="AE77" s="896"/>
      <c r="AF77" s="941">
        <v>0</v>
      </c>
      <c r="AG77" s="940"/>
      <c r="AH77" s="940"/>
      <c r="AI77" s="940"/>
      <c r="AJ77" s="896"/>
      <c r="AK77" s="941">
        <v>0</v>
      </c>
      <c r="AL77" s="940"/>
      <c r="AM77" s="940"/>
      <c r="AN77" s="940"/>
      <c r="AO77" s="896"/>
      <c r="AP77" s="941">
        <v>0</v>
      </c>
      <c r="AQ77" s="940"/>
      <c r="AR77" s="940"/>
      <c r="AS77" s="940"/>
      <c r="AT77" s="896"/>
      <c r="AU77" s="941">
        <v>0</v>
      </c>
      <c r="AV77" s="940"/>
      <c r="AW77" s="940"/>
      <c r="AX77" s="940"/>
      <c r="AY77" s="896"/>
      <c r="AZ77" s="934"/>
      <c r="BA77" s="934"/>
      <c r="BB77" s="934"/>
      <c r="BC77" s="934"/>
      <c r="BD77" s="935"/>
      <c r="BE77" s="241"/>
      <c r="BF77" s="241"/>
      <c r="BG77" s="241"/>
      <c r="BH77" s="241"/>
      <c r="BI77" s="241"/>
      <c r="BJ77" s="241"/>
      <c r="BK77" s="241"/>
      <c r="BL77" s="241"/>
      <c r="BM77" s="241"/>
      <c r="BN77" s="241"/>
      <c r="BO77" s="241"/>
      <c r="BP77" s="241"/>
      <c r="BQ77" s="238">
        <v>71</v>
      </c>
      <c r="BR77" s="243"/>
      <c r="BS77" s="921"/>
      <c r="BT77" s="922"/>
      <c r="BU77" s="922"/>
      <c r="BV77" s="922"/>
      <c r="BW77" s="922"/>
      <c r="BX77" s="922"/>
      <c r="BY77" s="922"/>
      <c r="BZ77" s="922"/>
      <c r="CA77" s="922"/>
      <c r="CB77" s="922"/>
      <c r="CC77" s="922"/>
      <c r="CD77" s="922"/>
      <c r="CE77" s="922"/>
      <c r="CF77" s="922"/>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8"/>
      <c r="DW77" s="919"/>
      <c r="DX77" s="919"/>
      <c r="DY77" s="919"/>
      <c r="DZ77" s="920"/>
      <c r="EA77" s="222"/>
    </row>
    <row r="78" spans="1:131" s="223" customFormat="1" ht="26.25" customHeight="1">
      <c r="A78" s="237">
        <v>11</v>
      </c>
      <c r="B78" s="777" t="s">
        <v>573</v>
      </c>
      <c r="C78" s="778"/>
      <c r="D78" s="778"/>
      <c r="E78" s="778"/>
      <c r="F78" s="778"/>
      <c r="G78" s="778"/>
      <c r="H78" s="778"/>
      <c r="I78" s="778"/>
      <c r="J78" s="778"/>
      <c r="K78" s="778"/>
      <c r="L78" s="778"/>
      <c r="M78" s="778"/>
      <c r="N78" s="778"/>
      <c r="O78" s="778"/>
      <c r="P78" s="779"/>
      <c r="Q78" s="938">
        <v>1</v>
      </c>
      <c r="R78" s="897"/>
      <c r="S78" s="897"/>
      <c r="T78" s="897"/>
      <c r="U78" s="897"/>
      <c r="V78" s="897">
        <v>0</v>
      </c>
      <c r="W78" s="897"/>
      <c r="X78" s="897"/>
      <c r="Y78" s="897"/>
      <c r="Z78" s="897"/>
      <c r="AA78" s="897">
        <v>1</v>
      </c>
      <c r="AB78" s="897"/>
      <c r="AC78" s="897"/>
      <c r="AD78" s="897"/>
      <c r="AE78" s="897"/>
      <c r="AF78" s="897">
        <v>0</v>
      </c>
      <c r="AG78" s="897"/>
      <c r="AH78" s="897"/>
      <c r="AI78" s="897"/>
      <c r="AJ78" s="897"/>
      <c r="AK78" s="897">
        <v>0</v>
      </c>
      <c r="AL78" s="897"/>
      <c r="AM78" s="897"/>
      <c r="AN78" s="897"/>
      <c r="AO78" s="897"/>
      <c r="AP78" s="897">
        <v>0</v>
      </c>
      <c r="AQ78" s="897"/>
      <c r="AR78" s="897"/>
      <c r="AS78" s="897"/>
      <c r="AT78" s="897"/>
      <c r="AU78" s="897">
        <v>0</v>
      </c>
      <c r="AV78" s="897"/>
      <c r="AW78" s="897"/>
      <c r="AX78" s="897"/>
      <c r="AY78" s="897"/>
      <c r="AZ78" s="934"/>
      <c r="BA78" s="934"/>
      <c r="BB78" s="934"/>
      <c r="BC78" s="934"/>
      <c r="BD78" s="935"/>
      <c r="BE78" s="241"/>
      <c r="BF78" s="241"/>
      <c r="BG78" s="241"/>
      <c r="BH78" s="241"/>
      <c r="BI78" s="241"/>
      <c r="BJ78" s="244"/>
      <c r="BK78" s="244"/>
      <c r="BL78" s="244"/>
      <c r="BM78" s="244"/>
      <c r="BN78" s="244"/>
      <c r="BO78" s="241"/>
      <c r="BP78" s="241"/>
      <c r="BQ78" s="238">
        <v>72</v>
      </c>
      <c r="BR78" s="243"/>
      <c r="BS78" s="921"/>
      <c r="BT78" s="922"/>
      <c r="BU78" s="922"/>
      <c r="BV78" s="922"/>
      <c r="BW78" s="922"/>
      <c r="BX78" s="922"/>
      <c r="BY78" s="922"/>
      <c r="BZ78" s="922"/>
      <c r="CA78" s="922"/>
      <c r="CB78" s="922"/>
      <c r="CC78" s="922"/>
      <c r="CD78" s="922"/>
      <c r="CE78" s="922"/>
      <c r="CF78" s="922"/>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8"/>
      <c r="DW78" s="919"/>
      <c r="DX78" s="919"/>
      <c r="DY78" s="919"/>
      <c r="DZ78" s="920"/>
      <c r="EA78" s="222"/>
    </row>
    <row r="79" spans="1:131" s="223" customFormat="1" ht="26.25" customHeight="1">
      <c r="A79" s="237">
        <v>12</v>
      </c>
      <c r="B79" s="777" t="s">
        <v>574</v>
      </c>
      <c r="C79" s="778"/>
      <c r="D79" s="778"/>
      <c r="E79" s="778"/>
      <c r="F79" s="778"/>
      <c r="G79" s="778"/>
      <c r="H79" s="778"/>
      <c r="I79" s="778"/>
      <c r="J79" s="778"/>
      <c r="K79" s="778"/>
      <c r="L79" s="778"/>
      <c r="M79" s="778"/>
      <c r="N79" s="778"/>
      <c r="O79" s="778"/>
      <c r="P79" s="779"/>
      <c r="Q79" s="938">
        <v>41</v>
      </c>
      <c r="R79" s="897"/>
      <c r="S79" s="897"/>
      <c r="T79" s="897"/>
      <c r="U79" s="897"/>
      <c r="V79" s="897">
        <v>35</v>
      </c>
      <c r="W79" s="897"/>
      <c r="X79" s="897"/>
      <c r="Y79" s="897"/>
      <c r="Z79" s="897"/>
      <c r="AA79" s="897">
        <v>6</v>
      </c>
      <c r="AB79" s="897"/>
      <c r="AC79" s="897"/>
      <c r="AD79" s="897"/>
      <c r="AE79" s="897"/>
      <c r="AF79" s="897">
        <v>0</v>
      </c>
      <c r="AG79" s="897"/>
      <c r="AH79" s="897"/>
      <c r="AI79" s="897"/>
      <c r="AJ79" s="897"/>
      <c r="AK79" s="897">
        <v>0</v>
      </c>
      <c r="AL79" s="897"/>
      <c r="AM79" s="897"/>
      <c r="AN79" s="897"/>
      <c r="AO79" s="897"/>
      <c r="AP79" s="897">
        <v>0</v>
      </c>
      <c r="AQ79" s="897"/>
      <c r="AR79" s="897"/>
      <c r="AS79" s="897"/>
      <c r="AT79" s="897"/>
      <c r="AU79" s="897">
        <v>0</v>
      </c>
      <c r="AV79" s="897"/>
      <c r="AW79" s="897"/>
      <c r="AX79" s="897"/>
      <c r="AY79" s="897"/>
      <c r="AZ79" s="934"/>
      <c r="BA79" s="934"/>
      <c r="BB79" s="934"/>
      <c r="BC79" s="934"/>
      <c r="BD79" s="935"/>
      <c r="BE79" s="241"/>
      <c r="BF79" s="241"/>
      <c r="BG79" s="241"/>
      <c r="BH79" s="241"/>
      <c r="BI79" s="241"/>
      <c r="BJ79" s="244"/>
      <c r="BK79" s="244"/>
      <c r="BL79" s="244"/>
      <c r="BM79" s="244"/>
      <c r="BN79" s="244"/>
      <c r="BO79" s="241"/>
      <c r="BP79" s="241"/>
      <c r="BQ79" s="238">
        <v>73</v>
      </c>
      <c r="BR79" s="243"/>
      <c r="BS79" s="921"/>
      <c r="BT79" s="922"/>
      <c r="BU79" s="922"/>
      <c r="BV79" s="922"/>
      <c r="BW79" s="922"/>
      <c r="BX79" s="922"/>
      <c r="BY79" s="922"/>
      <c r="BZ79" s="922"/>
      <c r="CA79" s="922"/>
      <c r="CB79" s="922"/>
      <c r="CC79" s="922"/>
      <c r="CD79" s="922"/>
      <c r="CE79" s="922"/>
      <c r="CF79" s="922"/>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8"/>
      <c r="DW79" s="919"/>
      <c r="DX79" s="919"/>
      <c r="DY79" s="919"/>
      <c r="DZ79" s="920"/>
      <c r="EA79" s="222"/>
    </row>
    <row r="80" spans="1:131" s="223" customFormat="1" ht="26.25" customHeight="1">
      <c r="A80" s="237">
        <v>13</v>
      </c>
      <c r="B80" s="777" t="s">
        <v>575</v>
      </c>
      <c r="C80" s="778"/>
      <c r="D80" s="778"/>
      <c r="E80" s="778"/>
      <c r="F80" s="778"/>
      <c r="G80" s="778"/>
      <c r="H80" s="778"/>
      <c r="I80" s="778"/>
      <c r="J80" s="778"/>
      <c r="K80" s="778"/>
      <c r="L80" s="778"/>
      <c r="M80" s="778"/>
      <c r="N80" s="778"/>
      <c r="O80" s="778"/>
      <c r="P80" s="779"/>
      <c r="Q80" s="938">
        <v>42</v>
      </c>
      <c r="R80" s="897"/>
      <c r="S80" s="897"/>
      <c r="T80" s="897"/>
      <c r="U80" s="897"/>
      <c r="V80" s="897">
        <v>39</v>
      </c>
      <c r="W80" s="897"/>
      <c r="X80" s="897"/>
      <c r="Y80" s="897"/>
      <c r="Z80" s="897"/>
      <c r="AA80" s="897">
        <v>3</v>
      </c>
      <c r="AB80" s="897"/>
      <c r="AC80" s="897"/>
      <c r="AD80" s="897"/>
      <c r="AE80" s="897"/>
      <c r="AF80" s="897">
        <v>0</v>
      </c>
      <c r="AG80" s="897"/>
      <c r="AH80" s="897"/>
      <c r="AI80" s="897"/>
      <c r="AJ80" s="897"/>
      <c r="AK80" s="897">
        <v>0</v>
      </c>
      <c r="AL80" s="897"/>
      <c r="AM80" s="897"/>
      <c r="AN80" s="897"/>
      <c r="AO80" s="897"/>
      <c r="AP80" s="897">
        <v>0</v>
      </c>
      <c r="AQ80" s="897"/>
      <c r="AR80" s="897"/>
      <c r="AS80" s="897"/>
      <c r="AT80" s="897"/>
      <c r="AU80" s="897">
        <v>0</v>
      </c>
      <c r="AV80" s="897"/>
      <c r="AW80" s="897"/>
      <c r="AX80" s="897"/>
      <c r="AY80" s="897"/>
      <c r="AZ80" s="934"/>
      <c r="BA80" s="934"/>
      <c r="BB80" s="934"/>
      <c r="BC80" s="934"/>
      <c r="BD80" s="935"/>
      <c r="BE80" s="241"/>
      <c r="BF80" s="241"/>
      <c r="BG80" s="241"/>
      <c r="BH80" s="241"/>
      <c r="BI80" s="241"/>
      <c r="BJ80" s="241"/>
      <c r="BK80" s="241"/>
      <c r="BL80" s="241"/>
      <c r="BM80" s="241"/>
      <c r="BN80" s="241"/>
      <c r="BO80" s="241"/>
      <c r="BP80" s="241"/>
      <c r="BQ80" s="238">
        <v>74</v>
      </c>
      <c r="BR80" s="243"/>
      <c r="BS80" s="921"/>
      <c r="BT80" s="922"/>
      <c r="BU80" s="922"/>
      <c r="BV80" s="922"/>
      <c r="BW80" s="922"/>
      <c r="BX80" s="922"/>
      <c r="BY80" s="922"/>
      <c r="BZ80" s="922"/>
      <c r="CA80" s="922"/>
      <c r="CB80" s="922"/>
      <c r="CC80" s="922"/>
      <c r="CD80" s="922"/>
      <c r="CE80" s="922"/>
      <c r="CF80" s="922"/>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8"/>
      <c r="DW80" s="919"/>
      <c r="DX80" s="919"/>
      <c r="DY80" s="919"/>
      <c r="DZ80" s="920"/>
      <c r="EA80" s="222"/>
    </row>
    <row r="81" spans="1:131" s="223" customFormat="1" ht="26.25" customHeight="1">
      <c r="A81" s="237">
        <v>14</v>
      </c>
      <c r="B81" s="777"/>
      <c r="C81" s="778"/>
      <c r="D81" s="778"/>
      <c r="E81" s="778"/>
      <c r="F81" s="778"/>
      <c r="G81" s="778"/>
      <c r="H81" s="778"/>
      <c r="I81" s="778"/>
      <c r="J81" s="778"/>
      <c r="K81" s="778"/>
      <c r="L81" s="778"/>
      <c r="M81" s="778"/>
      <c r="N81" s="778"/>
      <c r="O81" s="778"/>
      <c r="P81" s="779"/>
      <c r="Q81" s="938"/>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934"/>
      <c r="BA81" s="934"/>
      <c r="BB81" s="934"/>
      <c r="BC81" s="934"/>
      <c r="BD81" s="935"/>
      <c r="BE81" s="241"/>
      <c r="BF81" s="241"/>
      <c r="BG81" s="241"/>
      <c r="BH81" s="241"/>
      <c r="BI81" s="241"/>
      <c r="BJ81" s="241"/>
      <c r="BK81" s="241"/>
      <c r="BL81" s="241"/>
      <c r="BM81" s="241"/>
      <c r="BN81" s="241"/>
      <c r="BO81" s="241"/>
      <c r="BP81" s="241"/>
      <c r="BQ81" s="238">
        <v>75</v>
      </c>
      <c r="BR81" s="243"/>
      <c r="BS81" s="921"/>
      <c r="BT81" s="922"/>
      <c r="BU81" s="922"/>
      <c r="BV81" s="922"/>
      <c r="BW81" s="922"/>
      <c r="BX81" s="922"/>
      <c r="BY81" s="922"/>
      <c r="BZ81" s="922"/>
      <c r="CA81" s="922"/>
      <c r="CB81" s="922"/>
      <c r="CC81" s="922"/>
      <c r="CD81" s="922"/>
      <c r="CE81" s="922"/>
      <c r="CF81" s="922"/>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8"/>
      <c r="DW81" s="919"/>
      <c r="DX81" s="919"/>
      <c r="DY81" s="919"/>
      <c r="DZ81" s="920"/>
      <c r="EA81" s="222"/>
    </row>
    <row r="82" spans="1:131" s="223" customFormat="1" ht="26.25" customHeight="1">
      <c r="A82" s="237">
        <v>15</v>
      </c>
      <c r="B82" s="777"/>
      <c r="C82" s="778"/>
      <c r="D82" s="778"/>
      <c r="E82" s="778"/>
      <c r="F82" s="778"/>
      <c r="G82" s="778"/>
      <c r="H82" s="778"/>
      <c r="I82" s="778"/>
      <c r="J82" s="778"/>
      <c r="K82" s="778"/>
      <c r="L82" s="778"/>
      <c r="M82" s="778"/>
      <c r="N82" s="778"/>
      <c r="O82" s="778"/>
      <c r="P82" s="779"/>
      <c r="Q82" s="938"/>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934"/>
      <c r="BA82" s="934"/>
      <c r="BB82" s="934"/>
      <c r="BC82" s="934"/>
      <c r="BD82" s="935"/>
      <c r="BE82" s="241"/>
      <c r="BF82" s="241"/>
      <c r="BG82" s="241"/>
      <c r="BH82" s="241"/>
      <c r="BI82" s="241"/>
      <c r="BJ82" s="241"/>
      <c r="BK82" s="241"/>
      <c r="BL82" s="241"/>
      <c r="BM82" s="241"/>
      <c r="BN82" s="241"/>
      <c r="BO82" s="241"/>
      <c r="BP82" s="241"/>
      <c r="BQ82" s="238">
        <v>76</v>
      </c>
      <c r="BR82" s="243"/>
      <c r="BS82" s="921"/>
      <c r="BT82" s="922"/>
      <c r="BU82" s="922"/>
      <c r="BV82" s="922"/>
      <c r="BW82" s="922"/>
      <c r="BX82" s="922"/>
      <c r="BY82" s="922"/>
      <c r="BZ82" s="922"/>
      <c r="CA82" s="922"/>
      <c r="CB82" s="922"/>
      <c r="CC82" s="922"/>
      <c r="CD82" s="922"/>
      <c r="CE82" s="922"/>
      <c r="CF82" s="922"/>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8"/>
      <c r="DW82" s="919"/>
      <c r="DX82" s="919"/>
      <c r="DY82" s="919"/>
      <c r="DZ82" s="920"/>
      <c r="EA82" s="222"/>
    </row>
    <row r="83" spans="1:131" s="223" customFormat="1" ht="26.25" customHeight="1">
      <c r="A83" s="237">
        <v>16</v>
      </c>
      <c r="B83" s="777"/>
      <c r="C83" s="778"/>
      <c r="D83" s="778"/>
      <c r="E83" s="778"/>
      <c r="F83" s="778"/>
      <c r="G83" s="778"/>
      <c r="H83" s="778"/>
      <c r="I83" s="778"/>
      <c r="J83" s="778"/>
      <c r="K83" s="778"/>
      <c r="L83" s="778"/>
      <c r="M83" s="778"/>
      <c r="N83" s="778"/>
      <c r="O83" s="778"/>
      <c r="P83" s="779"/>
      <c r="Q83" s="938"/>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934"/>
      <c r="BA83" s="934"/>
      <c r="BB83" s="934"/>
      <c r="BC83" s="934"/>
      <c r="BD83" s="935"/>
      <c r="BE83" s="241"/>
      <c r="BF83" s="241"/>
      <c r="BG83" s="241"/>
      <c r="BH83" s="241"/>
      <c r="BI83" s="241"/>
      <c r="BJ83" s="241"/>
      <c r="BK83" s="241"/>
      <c r="BL83" s="241"/>
      <c r="BM83" s="241"/>
      <c r="BN83" s="241"/>
      <c r="BO83" s="241"/>
      <c r="BP83" s="241"/>
      <c r="BQ83" s="238">
        <v>77</v>
      </c>
      <c r="BR83" s="243"/>
      <c r="BS83" s="921"/>
      <c r="BT83" s="922"/>
      <c r="BU83" s="922"/>
      <c r="BV83" s="922"/>
      <c r="BW83" s="922"/>
      <c r="BX83" s="922"/>
      <c r="BY83" s="922"/>
      <c r="BZ83" s="922"/>
      <c r="CA83" s="922"/>
      <c r="CB83" s="922"/>
      <c r="CC83" s="922"/>
      <c r="CD83" s="922"/>
      <c r="CE83" s="922"/>
      <c r="CF83" s="922"/>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8"/>
      <c r="DW83" s="919"/>
      <c r="DX83" s="919"/>
      <c r="DY83" s="919"/>
      <c r="DZ83" s="920"/>
      <c r="EA83" s="222"/>
    </row>
    <row r="84" spans="1:131" s="223" customFormat="1" ht="26.25" customHeight="1">
      <c r="A84" s="237">
        <v>17</v>
      </c>
      <c r="B84" s="777"/>
      <c r="C84" s="778"/>
      <c r="D84" s="778"/>
      <c r="E84" s="778"/>
      <c r="F84" s="778"/>
      <c r="G84" s="778"/>
      <c r="H84" s="778"/>
      <c r="I84" s="778"/>
      <c r="J84" s="778"/>
      <c r="K84" s="778"/>
      <c r="L84" s="778"/>
      <c r="M84" s="778"/>
      <c r="N84" s="778"/>
      <c r="O84" s="778"/>
      <c r="P84" s="779"/>
      <c r="Q84" s="938"/>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934"/>
      <c r="BA84" s="934"/>
      <c r="BB84" s="934"/>
      <c r="BC84" s="934"/>
      <c r="BD84" s="935"/>
      <c r="BE84" s="241"/>
      <c r="BF84" s="241"/>
      <c r="BG84" s="241"/>
      <c r="BH84" s="241"/>
      <c r="BI84" s="241"/>
      <c r="BJ84" s="241"/>
      <c r="BK84" s="241"/>
      <c r="BL84" s="241"/>
      <c r="BM84" s="241"/>
      <c r="BN84" s="241"/>
      <c r="BO84" s="241"/>
      <c r="BP84" s="241"/>
      <c r="BQ84" s="238">
        <v>78</v>
      </c>
      <c r="BR84" s="243"/>
      <c r="BS84" s="921"/>
      <c r="BT84" s="922"/>
      <c r="BU84" s="922"/>
      <c r="BV84" s="922"/>
      <c r="BW84" s="922"/>
      <c r="BX84" s="922"/>
      <c r="BY84" s="922"/>
      <c r="BZ84" s="922"/>
      <c r="CA84" s="922"/>
      <c r="CB84" s="922"/>
      <c r="CC84" s="922"/>
      <c r="CD84" s="922"/>
      <c r="CE84" s="922"/>
      <c r="CF84" s="922"/>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8"/>
      <c r="DW84" s="919"/>
      <c r="DX84" s="919"/>
      <c r="DY84" s="919"/>
      <c r="DZ84" s="920"/>
      <c r="EA84" s="222"/>
    </row>
    <row r="85" spans="1:131" s="223" customFormat="1" ht="26.25" customHeight="1">
      <c r="A85" s="237">
        <v>18</v>
      </c>
      <c r="B85" s="777"/>
      <c r="C85" s="778"/>
      <c r="D85" s="778"/>
      <c r="E85" s="778"/>
      <c r="F85" s="778"/>
      <c r="G85" s="778"/>
      <c r="H85" s="778"/>
      <c r="I85" s="778"/>
      <c r="J85" s="778"/>
      <c r="K85" s="778"/>
      <c r="L85" s="778"/>
      <c r="M85" s="778"/>
      <c r="N85" s="778"/>
      <c r="O85" s="778"/>
      <c r="P85" s="779"/>
      <c r="Q85" s="938"/>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934"/>
      <c r="BA85" s="934"/>
      <c r="BB85" s="934"/>
      <c r="BC85" s="934"/>
      <c r="BD85" s="935"/>
      <c r="BE85" s="241"/>
      <c r="BF85" s="241"/>
      <c r="BG85" s="241"/>
      <c r="BH85" s="241"/>
      <c r="BI85" s="241"/>
      <c r="BJ85" s="241"/>
      <c r="BK85" s="241"/>
      <c r="BL85" s="241"/>
      <c r="BM85" s="241"/>
      <c r="BN85" s="241"/>
      <c r="BO85" s="241"/>
      <c r="BP85" s="241"/>
      <c r="BQ85" s="238">
        <v>79</v>
      </c>
      <c r="BR85" s="243"/>
      <c r="BS85" s="921"/>
      <c r="BT85" s="922"/>
      <c r="BU85" s="922"/>
      <c r="BV85" s="922"/>
      <c r="BW85" s="922"/>
      <c r="BX85" s="922"/>
      <c r="BY85" s="922"/>
      <c r="BZ85" s="922"/>
      <c r="CA85" s="922"/>
      <c r="CB85" s="922"/>
      <c r="CC85" s="922"/>
      <c r="CD85" s="922"/>
      <c r="CE85" s="922"/>
      <c r="CF85" s="922"/>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8"/>
      <c r="DW85" s="919"/>
      <c r="DX85" s="919"/>
      <c r="DY85" s="919"/>
      <c r="DZ85" s="920"/>
      <c r="EA85" s="222"/>
    </row>
    <row r="86" spans="1:131" s="223" customFormat="1" ht="26.25" customHeight="1">
      <c r="A86" s="237">
        <v>19</v>
      </c>
      <c r="B86" s="777"/>
      <c r="C86" s="778"/>
      <c r="D86" s="778"/>
      <c r="E86" s="778"/>
      <c r="F86" s="778"/>
      <c r="G86" s="778"/>
      <c r="H86" s="778"/>
      <c r="I86" s="778"/>
      <c r="J86" s="778"/>
      <c r="K86" s="778"/>
      <c r="L86" s="778"/>
      <c r="M86" s="778"/>
      <c r="N86" s="778"/>
      <c r="O86" s="778"/>
      <c r="P86" s="779"/>
      <c r="Q86" s="938"/>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934"/>
      <c r="BA86" s="934"/>
      <c r="BB86" s="934"/>
      <c r="BC86" s="934"/>
      <c r="BD86" s="935"/>
      <c r="BE86" s="241"/>
      <c r="BF86" s="241"/>
      <c r="BG86" s="241"/>
      <c r="BH86" s="241"/>
      <c r="BI86" s="241"/>
      <c r="BJ86" s="241"/>
      <c r="BK86" s="241"/>
      <c r="BL86" s="241"/>
      <c r="BM86" s="241"/>
      <c r="BN86" s="241"/>
      <c r="BO86" s="241"/>
      <c r="BP86" s="241"/>
      <c r="BQ86" s="238">
        <v>80</v>
      </c>
      <c r="BR86" s="243"/>
      <c r="BS86" s="921"/>
      <c r="BT86" s="922"/>
      <c r="BU86" s="922"/>
      <c r="BV86" s="922"/>
      <c r="BW86" s="922"/>
      <c r="BX86" s="922"/>
      <c r="BY86" s="922"/>
      <c r="BZ86" s="922"/>
      <c r="CA86" s="922"/>
      <c r="CB86" s="922"/>
      <c r="CC86" s="922"/>
      <c r="CD86" s="922"/>
      <c r="CE86" s="922"/>
      <c r="CF86" s="922"/>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8"/>
      <c r="DW86" s="919"/>
      <c r="DX86" s="919"/>
      <c r="DY86" s="919"/>
      <c r="DZ86" s="920"/>
      <c r="EA86" s="222"/>
    </row>
    <row r="87" spans="1:131" s="223" customFormat="1" ht="26.25" customHeight="1">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1"/>
      <c r="BT87" s="922"/>
      <c r="BU87" s="922"/>
      <c r="BV87" s="922"/>
      <c r="BW87" s="922"/>
      <c r="BX87" s="922"/>
      <c r="BY87" s="922"/>
      <c r="BZ87" s="922"/>
      <c r="CA87" s="922"/>
      <c r="CB87" s="922"/>
      <c r="CC87" s="922"/>
      <c r="CD87" s="922"/>
      <c r="CE87" s="922"/>
      <c r="CF87" s="922"/>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8"/>
      <c r="DW87" s="919"/>
      <c r="DX87" s="919"/>
      <c r="DY87" s="919"/>
      <c r="DZ87" s="920"/>
      <c r="EA87" s="222"/>
    </row>
    <row r="88" spans="1:131" s="223" customFormat="1" ht="26.25" customHeight="1" thickBot="1">
      <c r="A88" s="240" t="s">
        <v>376</v>
      </c>
      <c r="B88" s="856" t="s">
        <v>408</v>
      </c>
      <c r="C88" s="857"/>
      <c r="D88" s="857"/>
      <c r="E88" s="857"/>
      <c r="F88" s="857"/>
      <c r="G88" s="857"/>
      <c r="H88" s="857"/>
      <c r="I88" s="857"/>
      <c r="J88" s="857"/>
      <c r="K88" s="857"/>
      <c r="L88" s="857"/>
      <c r="M88" s="857"/>
      <c r="N88" s="857"/>
      <c r="O88" s="857"/>
      <c r="P88" s="858"/>
      <c r="Q88" s="912"/>
      <c r="R88" s="913"/>
      <c r="S88" s="913"/>
      <c r="T88" s="913"/>
      <c r="U88" s="913"/>
      <c r="V88" s="913"/>
      <c r="W88" s="913"/>
      <c r="X88" s="913"/>
      <c r="Y88" s="913"/>
      <c r="Z88" s="913"/>
      <c r="AA88" s="913"/>
      <c r="AB88" s="913"/>
      <c r="AC88" s="913"/>
      <c r="AD88" s="913"/>
      <c r="AE88" s="913"/>
      <c r="AF88" s="905">
        <v>18338</v>
      </c>
      <c r="AG88" s="905"/>
      <c r="AH88" s="905"/>
      <c r="AI88" s="905"/>
      <c r="AJ88" s="905"/>
      <c r="AK88" s="913"/>
      <c r="AL88" s="913"/>
      <c r="AM88" s="913"/>
      <c r="AN88" s="913"/>
      <c r="AO88" s="913"/>
      <c r="AP88" s="905">
        <v>8218</v>
      </c>
      <c r="AQ88" s="905"/>
      <c r="AR88" s="905"/>
      <c r="AS88" s="905"/>
      <c r="AT88" s="905"/>
      <c r="AU88" s="905">
        <v>903</v>
      </c>
      <c r="AV88" s="905"/>
      <c r="AW88" s="905"/>
      <c r="AX88" s="905"/>
      <c r="AY88" s="905"/>
      <c r="AZ88" s="907"/>
      <c r="BA88" s="907"/>
      <c r="BB88" s="907"/>
      <c r="BC88" s="907"/>
      <c r="BD88" s="908"/>
      <c r="BE88" s="241"/>
      <c r="BF88" s="241"/>
      <c r="BG88" s="241"/>
      <c r="BH88" s="241"/>
      <c r="BI88" s="241"/>
      <c r="BJ88" s="241"/>
      <c r="BK88" s="241"/>
      <c r="BL88" s="241"/>
      <c r="BM88" s="241"/>
      <c r="BN88" s="241"/>
      <c r="BO88" s="241"/>
      <c r="BP88" s="241"/>
      <c r="BQ88" s="238">
        <v>82</v>
      </c>
      <c r="BR88" s="243"/>
      <c r="BS88" s="921"/>
      <c r="BT88" s="922"/>
      <c r="BU88" s="922"/>
      <c r="BV88" s="922"/>
      <c r="BW88" s="922"/>
      <c r="BX88" s="922"/>
      <c r="BY88" s="922"/>
      <c r="BZ88" s="922"/>
      <c r="CA88" s="922"/>
      <c r="CB88" s="922"/>
      <c r="CC88" s="922"/>
      <c r="CD88" s="922"/>
      <c r="CE88" s="922"/>
      <c r="CF88" s="922"/>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8"/>
      <c r="DW88" s="919"/>
      <c r="DX88" s="919"/>
      <c r="DY88" s="919"/>
      <c r="DZ88" s="920"/>
      <c r="EA88" s="222"/>
    </row>
    <row r="89" spans="1:131" s="223" customFormat="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1"/>
      <c r="BT89" s="922"/>
      <c r="BU89" s="922"/>
      <c r="BV89" s="922"/>
      <c r="BW89" s="922"/>
      <c r="BX89" s="922"/>
      <c r="BY89" s="922"/>
      <c r="BZ89" s="922"/>
      <c r="CA89" s="922"/>
      <c r="CB89" s="922"/>
      <c r="CC89" s="922"/>
      <c r="CD89" s="922"/>
      <c r="CE89" s="922"/>
      <c r="CF89" s="922"/>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8"/>
      <c r="DW89" s="919"/>
      <c r="DX89" s="919"/>
      <c r="DY89" s="919"/>
      <c r="DZ89" s="920"/>
      <c r="EA89" s="222"/>
    </row>
    <row r="90" spans="1:131" s="223" customFormat="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1"/>
      <c r="BT90" s="922"/>
      <c r="BU90" s="922"/>
      <c r="BV90" s="922"/>
      <c r="BW90" s="922"/>
      <c r="BX90" s="922"/>
      <c r="BY90" s="922"/>
      <c r="BZ90" s="922"/>
      <c r="CA90" s="922"/>
      <c r="CB90" s="922"/>
      <c r="CC90" s="922"/>
      <c r="CD90" s="922"/>
      <c r="CE90" s="922"/>
      <c r="CF90" s="922"/>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8"/>
      <c r="DW90" s="919"/>
      <c r="DX90" s="919"/>
      <c r="DY90" s="919"/>
      <c r="DZ90" s="920"/>
      <c r="EA90" s="222"/>
    </row>
    <row r="91" spans="1:131" s="223" customFormat="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1"/>
      <c r="BT91" s="922"/>
      <c r="BU91" s="922"/>
      <c r="BV91" s="922"/>
      <c r="BW91" s="922"/>
      <c r="BX91" s="922"/>
      <c r="BY91" s="922"/>
      <c r="BZ91" s="922"/>
      <c r="CA91" s="922"/>
      <c r="CB91" s="922"/>
      <c r="CC91" s="922"/>
      <c r="CD91" s="922"/>
      <c r="CE91" s="922"/>
      <c r="CF91" s="922"/>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8"/>
      <c r="DW91" s="919"/>
      <c r="DX91" s="919"/>
      <c r="DY91" s="919"/>
      <c r="DZ91" s="920"/>
      <c r="EA91" s="222"/>
    </row>
    <row r="92" spans="1:131" s="223" customFormat="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1"/>
      <c r="BT92" s="922"/>
      <c r="BU92" s="922"/>
      <c r="BV92" s="922"/>
      <c r="BW92" s="922"/>
      <c r="BX92" s="922"/>
      <c r="BY92" s="922"/>
      <c r="BZ92" s="922"/>
      <c r="CA92" s="922"/>
      <c r="CB92" s="922"/>
      <c r="CC92" s="922"/>
      <c r="CD92" s="922"/>
      <c r="CE92" s="922"/>
      <c r="CF92" s="922"/>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8"/>
      <c r="DW92" s="919"/>
      <c r="DX92" s="919"/>
      <c r="DY92" s="919"/>
      <c r="DZ92" s="920"/>
      <c r="EA92" s="222"/>
    </row>
    <row r="93" spans="1:131" s="223" customFormat="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1"/>
      <c r="BT93" s="922"/>
      <c r="BU93" s="922"/>
      <c r="BV93" s="922"/>
      <c r="BW93" s="922"/>
      <c r="BX93" s="922"/>
      <c r="BY93" s="922"/>
      <c r="BZ93" s="922"/>
      <c r="CA93" s="922"/>
      <c r="CB93" s="922"/>
      <c r="CC93" s="922"/>
      <c r="CD93" s="922"/>
      <c r="CE93" s="922"/>
      <c r="CF93" s="922"/>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8"/>
      <c r="DW93" s="919"/>
      <c r="DX93" s="919"/>
      <c r="DY93" s="919"/>
      <c r="DZ93" s="920"/>
      <c r="EA93" s="222"/>
    </row>
    <row r="94" spans="1:131" s="223" customFormat="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1"/>
      <c r="BT94" s="922"/>
      <c r="BU94" s="922"/>
      <c r="BV94" s="922"/>
      <c r="BW94" s="922"/>
      <c r="BX94" s="922"/>
      <c r="BY94" s="922"/>
      <c r="BZ94" s="922"/>
      <c r="CA94" s="922"/>
      <c r="CB94" s="922"/>
      <c r="CC94" s="922"/>
      <c r="CD94" s="922"/>
      <c r="CE94" s="922"/>
      <c r="CF94" s="922"/>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8"/>
      <c r="DW94" s="919"/>
      <c r="DX94" s="919"/>
      <c r="DY94" s="919"/>
      <c r="DZ94" s="920"/>
      <c r="EA94" s="222"/>
    </row>
    <row r="95" spans="1:131" s="223" customFormat="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1"/>
      <c r="BT95" s="922"/>
      <c r="BU95" s="922"/>
      <c r="BV95" s="922"/>
      <c r="BW95" s="922"/>
      <c r="BX95" s="922"/>
      <c r="BY95" s="922"/>
      <c r="BZ95" s="922"/>
      <c r="CA95" s="922"/>
      <c r="CB95" s="922"/>
      <c r="CC95" s="922"/>
      <c r="CD95" s="922"/>
      <c r="CE95" s="922"/>
      <c r="CF95" s="922"/>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8"/>
      <c r="DW95" s="919"/>
      <c r="DX95" s="919"/>
      <c r="DY95" s="919"/>
      <c r="DZ95" s="920"/>
      <c r="EA95" s="222"/>
    </row>
    <row r="96" spans="1:131" s="223" customFormat="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1"/>
      <c r="BT96" s="922"/>
      <c r="BU96" s="922"/>
      <c r="BV96" s="922"/>
      <c r="BW96" s="922"/>
      <c r="BX96" s="922"/>
      <c r="BY96" s="922"/>
      <c r="BZ96" s="922"/>
      <c r="CA96" s="922"/>
      <c r="CB96" s="922"/>
      <c r="CC96" s="922"/>
      <c r="CD96" s="922"/>
      <c r="CE96" s="922"/>
      <c r="CF96" s="922"/>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8"/>
      <c r="DW96" s="919"/>
      <c r="DX96" s="919"/>
      <c r="DY96" s="919"/>
      <c r="DZ96" s="920"/>
      <c r="EA96" s="222"/>
    </row>
    <row r="97" spans="1:131" s="223" customFormat="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1"/>
      <c r="BT97" s="922"/>
      <c r="BU97" s="922"/>
      <c r="BV97" s="922"/>
      <c r="BW97" s="922"/>
      <c r="BX97" s="922"/>
      <c r="BY97" s="922"/>
      <c r="BZ97" s="922"/>
      <c r="CA97" s="922"/>
      <c r="CB97" s="922"/>
      <c r="CC97" s="922"/>
      <c r="CD97" s="922"/>
      <c r="CE97" s="922"/>
      <c r="CF97" s="922"/>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8"/>
      <c r="DW97" s="919"/>
      <c r="DX97" s="919"/>
      <c r="DY97" s="919"/>
      <c r="DZ97" s="920"/>
      <c r="EA97" s="222"/>
    </row>
    <row r="98" spans="1:131" s="223" customFormat="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1"/>
      <c r="BT98" s="922"/>
      <c r="BU98" s="922"/>
      <c r="BV98" s="922"/>
      <c r="BW98" s="922"/>
      <c r="BX98" s="922"/>
      <c r="BY98" s="922"/>
      <c r="BZ98" s="922"/>
      <c r="CA98" s="922"/>
      <c r="CB98" s="922"/>
      <c r="CC98" s="922"/>
      <c r="CD98" s="922"/>
      <c r="CE98" s="922"/>
      <c r="CF98" s="922"/>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8"/>
      <c r="DW98" s="919"/>
      <c r="DX98" s="919"/>
      <c r="DY98" s="919"/>
      <c r="DZ98" s="920"/>
      <c r="EA98" s="222"/>
    </row>
    <row r="99" spans="1:131" s="223" customFormat="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1"/>
      <c r="BT99" s="922"/>
      <c r="BU99" s="922"/>
      <c r="BV99" s="922"/>
      <c r="BW99" s="922"/>
      <c r="BX99" s="922"/>
      <c r="BY99" s="922"/>
      <c r="BZ99" s="922"/>
      <c r="CA99" s="922"/>
      <c r="CB99" s="922"/>
      <c r="CC99" s="922"/>
      <c r="CD99" s="922"/>
      <c r="CE99" s="922"/>
      <c r="CF99" s="922"/>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8"/>
      <c r="DW99" s="919"/>
      <c r="DX99" s="919"/>
      <c r="DY99" s="919"/>
      <c r="DZ99" s="920"/>
      <c r="EA99" s="222"/>
    </row>
    <row r="100" spans="1:131" s="223" customFormat="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1"/>
      <c r="BT100" s="922"/>
      <c r="BU100" s="922"/>
      <c r="BV100" s="922"/>
      <c r="BW100" s="922"/>
      <c r="BX100" s="922"/>
      <c r="BY100" s="922"/>
      <c r="BZ100" s="922"/>
      <c r="CA100" s="922"/>
      <c r="CB100" s="922"/>
      <c r="CC100" s="922"/>
      <c r="CD100" s="922"/>
      <c r="CE100" s="922"/>
      <c r="CF100" s="922"/>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8"/>
      <c r="DW100" s="919"/>
      <c r="DX100" s="919"/>
      <c r="DY100" s="919"/>
      <c r="DZ100" s="920"/>
      <c r="EA100" s="222"/>
    </row>
    <row r="101" spans="1:131" s="223" customFormat="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1"/>
      <c r="BT101" s="922"/>
      <c r="BU101" s="922"/>
      <c r="BV101" s="922"/>
      <c r="BW101" s="922"/>
      <c r="BX101" s="922"/>
      <c r="BY101" s="922"/>
      <c r="BZ101" s="922"/>
      <c r="CA101" s="922"/>
      <c r="CB101" s="922"/>
      <c r="CC101" s="922"/>
      <c r="CD101" s="922"/>
      <c r="CE101" s="922"/>
      <c r="CF101" s="922"/>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8"/>
      <c r="DW101" s="919"/>
      <c r="DX101" s="919"/>
      <c r="DY101" s="919"/>
      <c r="DZ101" s="920"/>
      <c r="EA101" s="222"/>
    </row>
    <row r="102" spans="1:131" s="223" customFormat="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376</v>
      </c>
      <c r="BR102" s="856" t="s">
        <v>409</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v>34</v>
      </c>
      <c r="CS102" s="910"/>
      <c r="CT102" s="910"/>
      <c r="CU102" s="910"/>
      <c r="CV102" s="953"/>
      <c r="CW102" s="952">
        <v>14</v>
      </c>
      <c r="CX102" s="910"/>
      <c r="CY102" s="910"/>
      <c r="CZ102" s="910"/>
      <c r="DA102" s="953"/>
      <c r="DB102" s="952">
        <v>0</v>
      </c>
      <c r="DC102" s="910"/>
      <c r="DD102" s="910"/>
      <c r="DE102" s="910"/>
      <c r="DF102" s="953"/>
      <c r="DG102" s="952">
        <v>241</v>
      </c>
      <c r="DH102" s="910"/>
      <c r="DI102" s="910"/>
      <c r="DJ102" s="910"/>
      <c r="DK102" s="953"/>
      <c r="DL102" s="952">
        <v>0</v>
      </c>
      <c r="DM102" s="910"/>
      <c r="DN102" s="910"/>
      <c r="DO102" s="910"/>
      <c r="DP102" s="953"/>
      <c r="DQ102" s="952">
        <v>241</v>
      </c>
      <c r="DR102" s="910"/>
      <c r="DS102" s="910"/>
      <c r="DT102" s="910"/>
      <c r="DU102" s="953"/>
      <c r="DV102" s="976"/>
      <c r="DW102" s="977"/>
      <c r="DX102" s="977"/>
      <c r="DY102" s="977"/>
      <c r="DZ102" s="978"/>
      <c r="EA102" s="222"/>
    </row>
    <row r="103" spans="1:131" s="223" customFormat="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c r="A107" s="251" t="s">
        <v>412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295</v>
      </c>
      <c r="AG109" s="955"/>
      <c r="AH109" s="955"/>
      <c r="AI109" s="955"/>
      <c r="AJ109" s="956"/>
      <c r="AK109" s="954" t="s">
        <v>294</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295</v>
      </c>
      <c r="BW109" s="955"/>
      <c r="BX109" s="955"/>
      <c r="BY109" s="955"/>
      <c r="BZ109" s="956"/>
      <c r="CA109" s="954" t="s">
        <v>294</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295</v>
      </c>
      <c r="DM109" s="955"/>
      <c r="DN109" s="955"/>
      <c r="DO109" s="955"/>
      <c r="DP109" s="956"/>
      <c r="DQ109" s="954" t="s">
        <v>294</v>
      </c>
      <c r="DR109" s="955"/>
      <c r="DS109" s="955"/>
      <c r="DT109" s="955"/>
      <c r="DU109" s="956"/>
      <c r="DV109" s="954" t="s">
        <v>418</v>
      </c>
      <c r="DW109" s="955"/>
      <c r="DX109" s="955"/>
      <c r="DY109" s="955"/>
      <c r="DZ109" s="957"/>
    </row>
    <row r="110" spans="1:131" s="222"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419772</v>
      </c>
      <c r="AB110" s="962"/>
      <c r="AC110" s="962"/>
      <c r="AD110" s="962"/>
      <c r="AE110" s="963"/>
      <c r="AF110" s="964">
        <v>430353</v>
      </c>
      <c r="AG110" s="962"/>
      <c r="AH110" s="962"/>
      <c r="AI110" s="962"/>
      <c r="AJ110" s="963"/>
      <c r="AK110" s="964">
        <v>432323</v>
      </c>
      <c r="AL110" s="962"/>
      <c r="AM110" s="962"/>
      <c r="AN110" s="962"/>
      <c r="AO110" s="963"/>
      <c r="AP110" s="965">
        <v>14.2</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4291313</v>
      </c>
      <c r="BR110" s="997"/>
      <c r="BS110" s="997"/>
      <c r="BT110" s="997"/>
      <c r="BU110" s="997"/>
      <c r="BV110" s="997">
        <v>4496762</v>
      </c>
      <c r="BW110" s="997"/>
      <c r="BX110" s="997"/>
      <c r="BY110" s="997"/>
      <c r="BZ110" s="997"/>
      <c r="CA110" s="997">
        <v>4423645</v>
      </c>
      <c r="CB110" s="997"/>
      <c r="CC110" s="997"/>
      <c r="CD110" s="997"/>
      <c r="CE110" s="997"/>
      <c r="CF110" s="1011">
        <v>145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121</v>
      </c>
      <c r="DR110" s="997"/>
      <c r="DS110" s="997"/>
      <c r="DT110" s="997"/>
      <c r="DU110" s="997"/>
      <c r="DV110" s="998" t="s">
        <v>121</v>
      </c>
      <c r="DW110" s="998"/>
      <c r="DX110" s="998"/>
      <c r="DY110" s="998"/>
      <c r="DZ110" s="999"/>
    </row>
    <row r="111" spans="1:131" s="222"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378</v>
      </c>
      <c r="AB111" s="1004"/>
      <c r="AC111" s="1004"/>
      <c r="AD111" s="1004"/>
      <c r="AE111" s="1005"/>
      <c r="AF111" s="1006" t="s">
        <v>378</v>
      </c>
      <c r="AG111" s="1004"/>
      <c r="AH111" s="1004"/>
      <c r="AI111" s="1004"/>
      <c r="AJ111" s="1005"/>
      <c r="AK111" s="1006" t="s">
        <v>121</v>
      </c>
      <c r="AL111" s="1004"/>
      <c r="AM111" s="1004"/>
      <c r="AN111" s="1004"/>
      <c r="AO111" s="1005"/>
      <c r="AP111" s="1007" t="s">
        <v>378</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387880</v>
      </c>
      <c r="BR111" s="990"/>
      <c r="BS111" s="990"/>
      <c r="BT111" s="990"/>
      <c r="BU111" s="990"/>
      <c r="BV111" s="990">
        <v>352217</v>
      </c>
      <c r="BW111" s="990"/>
      <c r="BX111" s="990"/>
      <c r="BY111" s="990"/>
      <c r="BZ111" s="990"/>
      <c r="CA111" s="990">
        <v>264364</v>
      </c>
      <c r="CB111" s="990"/>
      <c r="CC111" s="990"/>
      <c r="CD111" s="990"/>
      <c r="CE111" s="990"/>
      <c r="CF111" s="984">
        <v>8.6999999999999993</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378</v>
      </c>
      <c r="DH111" s="990"/>
      <c r="DI111" s="990"/>
      <c r="DJ111" s="990"/>
      <c r="DK111" s="990"/>
      <c r="DL111" s="990" t="s">
        <v>121</v>
      </c>
      <c r="DM111" s="990"/>
      <c r="DN111" s="990"/>
      <c r="DO111" s="990"/>
      <c r="DP111" s="990"/>
      <c r="DQ111" s="990" t="s">
        <v>427</v>
      </c>
      <c r="DR111" s="990"/>
      <c r="DS111" s="990"/>
      <c r="DT111" s="990"/>
      <c r="DU111" s="990"/>
      <c r="DV111" s="991" t="s">
        <v>121</v>
      </c>
      <c r="DW111" s="991"/>
      <c r="DX111" s="991"/>
      <c r="DY111" s="991"/>
      <c r="DZ111" s="992"/>
    </row>
    <row r="112" spans="1:131" s="222"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378</v>
      </c>
      <c r="AB112" s="1029"/>
      <c r="AC112" s="1029"/>
      <c r="AD112" s="1029"/>
      <c r="AE112" s="1030"/>
      <c r="AF112" s="1031" t="s">
        <v>378</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1304643</v>
      </c>
      <c r="BR112" s="990"/>
      <c r="BS112" s="990"/>
      <c r="BT112" s="990"/>
      <c r="BU112" s="990"/>
      <c r="BV112" s="990">
        <v>1370282</v>
      </c>
      <c r="BW112" s="990"/>
      <c r="BX112" s="990"/>
      <c r="BY112" s="990"/>
      <c r="BZ112" s="990"/>
      <c r="CA112" s="990">
        <v>1343425</v>
      </c>
      <c r="CB112" s="990"/>
      <c r="CC112" s="990"/>
      <c r="CD112" s="990"/>
      <c r="CE112" s="990"/>
      <c r="CF112" s="984">
        <v>44</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121</v>
      </c>
      <c r="DM112" s="990"/>
      <c r="DN112" s="990"/>
      <c r="DO112" s="990"/>
      <c r="DP112" s="990"/>
      <c r="DQ112" s="990" t="s">
        <v>378</v>
      </c>
      <c r="DR112" s="990"/>
      <c r="DS112" s="990"/>
      <c r="DT112" s="990"/>
      <c r="DU112" s="990"/>
      <c r="DV112" s="991" t="s">
        <v>433</v>
      </c>
      <c r="DW112" s="991"/>
      <c r="DX112" s="991"/>
      <c r="DY112" s="991"/>
      <c r="DZ112" s="992"/>
    </row>
    <row r="113" spans="1:130" s="222"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124298</v>
      </c>
      <c r="AB113" s="1004"/>
      <c r="AC113" s="1004"/>
      <c r="AD113" s="1004"/>
      <c r="AE113" s="1005"/>
      <c r="AF113" s="1006">
        <v>130310</v>
      </c>
      <c r="AG113" s="1004"/>
      <c r="AH113" s="1004"/>
      <c r="AI113" s="1004"/>
      <c r="AJ113" s="1005"/>
      <c r="AK113" s="1006">
        <v>132232</v>
      </c>
      <c r="AL113" s="1004"/>
      <c r="AM113" s="1004"/>
      <c r="AN113" s="1004"/>
      <c r="AO113" s="1005"/>
      <c r="AP113" s="1007">
        <v>4.3</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1019018</v>
      </c>
      <c r="BR113" s="990"/>
      <c r="BS113" s="990"/>
      <c r="BT113" s="990"/>
      <c r="BU113" s="990"/>
      <c r="BV113" s="990">
        <v>977025</v>
      </c>
      <c r="BW113" s="990"/>
      <c r="BX113" s="990"/>
      <c r="BY113" s="990"/>
      <c r="BZ113" s="990"/>
      <c r="CA113" s="990">
        <v>903055</v>
      </c>
      <c r="CB113" s="990"/>
      <c r="CC113" s="990"/>
      <c r="CD113" s="990"/>
      <c r="CE113" s="990"/>
      <c r="CF113" s="984">
        <v>29.6</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121</v>
      </c>
      <c r="DM113" s="1029"/>
      <c r="DN113" s="1029"/>
      <c r="DO113" s="1029"/>
      <c r="DP113" s="1030"/>
      <c r="DQ113" s="1031" t="s">
        <v>427</v>
      </c>
      <c r="DR113" s="1029"/>
      <c r="DS113" s="1029"/>
      <c r="DT113" s="1029"/>
      <c r="DU113" s="1030"/>
      <c r="DV113" s="1032" t="s">
        <v>378</v>
      </c>
      <c r="DW113" s="1033"/>
      <c r="DX113" s="1033"/>
      <c r="DY113" s="1033"/>
      <c r="DZ113" s="1034"/>
    </row>
    <row r="114" spans="1:130" s="222"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54556</v>
      </c>
      <c r="AB114" s="1029"/>
      <c r="AC114" s="1029"/>
      <c r="AD114" s="1029"/>
      <c r="AE114" s="1030"/>
      <c r="AF114" s="1031">
        <v>68767</v>
      </c>
      <c r="AG114" s="1029"/>
      <c r="AH114" s="1029"/>
      <c r="AI114" s="1029"/>
      <c r="AJ114" s="1030"/>
      <c r="AK114" s="1031">
        <v>81066</v>
      </c>
      <c r="AL114" s="1029"/>
      <c r="AM114" s="1029"/>
      <c r="AN114" s="1029"/>
      <c r="AO114" s="1030"/>
      <c r="AP114" s="1032">
        <v>2.7</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810467</v>
      </c>
      <c r="BR114" s="990"/>
      <c r="BS114" s="990"/>
      <c r="BT114" s="990"/>
      <c r="BU114" s="990"/>
      <c r="BV114" s="990">
        <v>740048</v>
      </c>
      <c r="BW114" s="990"/>
      <c r="BX114" s="990"/>
      <c r="BY114" s="990"/>
      <c r="BZ114" s="990"/>
      <c r="CA114" s="990">
        <v>685101</v>
      </c>
      <c r="CB114" s="990"/>
      <c r="CC114" s="990"/>
      <c r="CD114" s="990"/>
      <c r="CE114" s="990"/>
      <c r="CF114" s="984">
        <v>22.5</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121</v>
      </c>
      <c r="DM114" s="1029"/>
      <c r="DN114" s="1029"/>
      <c r="DO114" s="1029"/>
      <c r="DP114" s="1030"/>
      <c r="DQ114" s="1031" t="s">
        <v>398</v>
      </c>
      <c r="DR114" s="1029"/>
      <c r="DS114" s="1029"/>
      <c r="DT114" s="1029"/>
      <c r="DU114" s="1030"/>
      <c r="DV114" s="1032" t="s">
        <v>427</v>
      </c>
      <c r="DW114" s="1033"/>
      <c r="DX114" s="1033"/>
      <c r="DY114" s="1033"/>
      <c r="DZ114" s="1034"/>
    </row>
    <row r="115" spans="1:130" s="222"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103689</v>
      </c>
      <c r="AB115" s="1004"/>
      <c r="AC115" s="1004"/>
      <c r="AD115" s="1004"/>
      <c r="AE115" s="1005"/>
      <c r="AF115" s="1006">
        <v>133881</v>
      </c>
      <c r="AG115" s="1004"/>
      <c r="AH115" s="1004"/>
      <c r="AI115" s="1004"/>
      <c r="AJ115" s="1005"/>
      <c r="AK115" s="1006">
        <v>87896</v>
      </c>
      <c r="AL115" s="1004"/>
      <c r="AM115" s="1004"/>
      <c r="AN115" s="1004"/>
      <c r="AO115" s="1005"/>
      <c r="AP115" s="1007">
        <v>2.9</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52723</v>
      </c>
      <c r="DH115" s="1029"/>
      <c r="DI115" s="1029"/>
      <c r="DJ115" s="1029"/>
      <c r="DK115" s="1030"/>
      <c r="DL115" s="1031">
        <v>52723</v>
      </c>
      <c r="DM115" s="1029"/>
      <c r="DN115" s="1029"/>
      <c r="DO115" s="1029"/>
      <c r="DP115" s="1030"/>
      <c r="DQ115" s="1031" t="s">
        <v>427</v>
      </c>
      <c r="DR115" s="1029"/>
      <c r="DS115" s="1029"/>
      <c r="DT115" s="1029"/>
      <c r="DU115" s="1030"/>
      <c r="DV115" s="1032" t="s">
        <v>378</v>
      </c>
      <c r="DW115" s="1033"/>
      <c r="DX115" s="1033"/>
      <c r="DY115" s="1033"/>
      <c r="DZ115" s="1034"/>
    </row>
    <row r="116" spans="1:130" s="222"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398</v>
      </c>
      <c r="AB116" s="1029"/>
      <c r="AC116" s="1029"/>
      <c r="AD116" s="1029"/>
      <c r="AE116" s="1030"/>
      <c r="AF116" s="1031" t="s">
        <v>121</v>
      </c>
      <c r="AG116" s="1029"/>
      <c r="AH116" s="1029"/>
      <c r="AI116" s="1029"/>
      <c r="AJ116" s="1030"/>
      <c r="AK116" s="1031" t="s">
        <v>432</v>
      </c>
      <c r="AL116" s="1029"/>
      <c r="AM116" s="1029"/>
      <c r="AN116" s="1029"/>
      <c r="AO116" s="1030"/>
      <c r="AP116" s="1032" t="s">
        <v>378</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121</v>
      </c>
      <c r="BW116" s="990"/>
      <c r="BX116" s="990"/>
      <c r="BY116" s="990"/>
      <c r="BZ116" s="990"/>
      <c r="CA116" s="990" t="s">
        <v>378</v>
      </c>
      <c r="CB116" s="990"/>
      <c r="CC116" s="990"/>
      <c r="CD116" s="990"/>
      <c r="CE116" s="990"/>
      <c r="CF116" s="984" t="s">
        <v>121</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7649</v>
      </c>
      <c r="DH116" s="1029"/>
      <c r="DI116" s="1029"/>
      <c r="DJ116" s="1029"/>
      <c r="DK116" s="1030"/>
      <c r="DL116" s="1031">
        <v>5073</v>
      </c>
      <c r="DM116" s="1029"/>
      <c r="DN116" s="1029"/>
      <c r="DO116" s="1029"/>
      <c r="DP116" s="1030"/>
      <c r="DQ116" s="1031">
        <v>2524</v>
      </c>
      <c r="DR116" s="1029"/>
      <c r="DS116" s="1029"/>
      <c r="DT116" s="1029"/>
      <c r="DU116" s="1030"/>
      <c r="DV116" s="1032">
        <v>0.1</v>
      </c>
      <c r="DW116" s="1033"/>
      <c r="DX116" s="1033"/>
      <c r="DY116" s="1033"/>
      <c r="DZ116" s="1034"/>
    </row>
    <row r="117" spans="1:130" s="222"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702315</v>
      </c>
      <c r="AB117" s="1047"/>
      <c r="AC117" s="1047"/>
      <c r="AD117" s="1047"/>
      <c r="AE117" s="1048"/>
      <c r="AF117" s="1049">
        <v>763311</v>
      </c>
      <c r="AG117" s="1047"/>
      <c r="AH117" s="1047"/>
      <c r="AI117" s="1047"/>
      <c r="AJ117" s="1048"/>
      <c r="AK117" s="1049">
        <v>733517</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432</v>
      </c>
      <c r="BW117" s="990"/>
      <c r="BX117" s="990"/>
      <c r="BY117" s="990"/>
      <c r="BZ117" s="990"/>
      <c r="CA117" s="990" t="s">
        <v>427</v>
      </c>
      <c r="CB117" s="990"/>
      <c r="CC117" s="990"/>
      <c r="CD117" s="990"/>
      <c r="CE117" s="990"/>
      <c r="CF117" s="984" t="s">
        <v>427</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427</v>
      </c>
      <c r="DM117" s="1029"/>
      <c r="DN117" s="1029"/>
      <c r="DO117" s="1029"/>
      <c r="DP117" s="1030"/>
      <c r="DQ117" s="1031" t="s">
        <v>427</v>
      </c>
      <c r="DR117" s="1029"/>
      <c r="DS117" s="1029"/>
      <c r="DT117" s="1029"/>
      <c r="DU117" s="1030"/>
      <c r="DV117" s="1032" t="s">
        <v>378</v>
      </c>
      <c r="DW117" s="1033"/>
      <c r="DX117" s="1033"/>
      <c r="DY117" s="1033"/>
      <c r="DZ117" s="1034"/>
    </row>
    <row r="118" spans="1:130" s="222"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295</v>
      </c>
      <c r="AG118" s="955"/>
      <c r="AH118" s="955"/>
      <c r="AI118" s="955"/>
      <c r="AJ118" s="956"/>
      <c r="AK118" s="954" t="s">
        <v>294</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378</v>
      </c>
      <c r="BR118" s="1068"/>
      <c r="BS118" s="1068"/>
      <c r="BT118" s="1068"/>
      <c r="BU118" s="1068"/>
      <c r="BV118" s="1068" t="s">
        <v>427</v>
      </c>
      <c r="BW118" s="1068"/>
      <c r="BX118" s="1068"/>
      <c r="BY118" s="1068"/>
      <c r="BZ118" s="1068"/>
      <c r="CA118" s="1068" t="s">
        <v>433</v>
      </c>
      <c r="CB118" s="1068"/>
      <c r="CC118" s="1068"/>
      <c r="CD118" s="1068"/>
      <c r="CE118" s="1068"/>
      <c r="CF118" s="984" t="s">
        <v>432</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427</v>
      </c>
      <c r="DM118" s="1029"/>
      <c r="DN118" s="1029"/>
      <c r="DO118" s="1029"/>
      <c r="DP118" s="1030"/>
      <c r="DQ118" s="1031" t="s">
        <v>378</v>
      </c>
      <c r="DR118" s="1029"/>
      <c r="DS118" s="1029"/>
      <c r="DT118" s="1029"/>
      <c r="DU118" s="1030"/>
      <c r="DV118" s="1032" t="s">
        <v>427</v>
      </c>
      <c r="DW118" s="1033"/>
      <c r="DX118" s="1033"/>
      <c r="DY118" s="1033"/>
      <c r="DZ118" s="1034"/>
    </row>
    <row r="119" spans="1:130" s="222"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121</v>
      </c>
      <c r="AG119" s="962"/>
      <c r="AH119" s="962"/>
      <c r="AI119" s="962"/>
      <c r="AJ119" s="963"/>
      <c r="AK119" s="964" t="s">
        <v>432</v>
      </c>
      <c r="AL119" s="962"/>
      <c r="AM119" s="962"/>
      <c r="AN119" s="962"/>
      <c r="AO119" s="963"/>
      <c r="AP119" s="965" t="s">
        <v>121</v>
      </c>
      <c r="AQ119" s="966"/>
      <c r="AR119" s="966"/>
      <c r="AS119" s="966"/>
      <c r="AT119" s="967"/>
      <c r="AU119" s="972"/>
      <c r="AV119" s="973"/>
      <c r="AW119" s="973"/>
      <c r="AX119" s="973"/>
      <c r="AY119" s="973"/>
      <c r="AZ119" s="253" t="s">
        <v>177</v>
      </c>
      <c r="BA119" s="253"/>
      <c r="BB119" s="253"/>
      <c r="BC119" s="253"/>
      <c r="BD119" s="253"/>
      <c r="BE119" s="253"/>
      <c r="BF119" s="253"/>
      <c r="BG119" s="253"/>
      <c r="BH119" s="253"/>
      <c r="BI119" s="253"/>
      <c r="BJ119" s="253"/>
      <c r="BK119" s="253"/>
      <c r="BL119" s="253"/>
      <c r="BM119" s="253"/>
      <c r="BN119" s="253"/>
      <c r="BO119" s="1045" t="s">
        <v>451</v>
      </c>
      <c r="BP119" s="1076"/>
      <c r="BQ119" s="1067">
        <v>7813321</v>
      </c>
      <c r="BR119" s="1068"/>
      <c r="BS119" s="1068"/>
      <c r="BT119" s="1068"/>
      <c r="BU119" s="1068"/>
      <c r="BV119" s="1068">
        <v>7936334</v>
      </c>
      <c r="BW119" s="1068"/>
      <c r="BX119" s="1068"/>
      <c r="BY119" s="1068"/>
      <c r="BZ119" s="1068"/>
      <c r="CA119" s="1068">
        <v>7619590</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327508</v>
      </c>
      <c r="DH119" s="1054"/>
      <c r="DI119" s="1054"/>
      <c r="DJ119" s="1054"/>
      <c r="DK119" s="1055"/>
      <c r="DL119" s="1053">
        <v>294421</v>
      </c>
      <c r="DM119" s="1054"/>
      <c r="DN119" s="1054"/>
      <c r="DO119" s="1054"/>
      <c r="DP119" s="1055"/>
      <c r="DQ119" s="1053">
        <v>261840</v>
      </c>
      <c r="DR119" s="1054"/>
      <c r="DS119" s="1054"/>
      <c r="DT119" s="1054"/>
      <c r="DU119" s="1055"/>
      <c r="DV119" s="1056">
        <v>8.6</v>
      </c>
      <c r="DW119" s="1057"/>
      <c r="DX119" s="1057"/>
      <c r="DY119" s="1057"/>
      <c r="DZ119" s="1058"/>
    </row>
    <row r="120" spans="1:130" s="222"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427</v>
      </c>
      <c r="AG120" s="1029"/>
      <c r="AH120" s="1029"/>
      <c r="AI120" s="1029"/>
      <c r="AJ120" s="1030"/>
      <c r="AK120" s="1031" t="s">
        <v>427</v>
      </c>
      <c r="AL120" s="1029"/>
      <c r="AM120" s="1029"/>
      <c r="AN120" s="1029"/>
      <c r="AO120" s="1030"/>
      <c r="AP120" s="1032" t="s">
        <v>427</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2901141</v>
      </c>
      <c r="BR120" s="997"/>
      <c r="BS120" s="997"/>
      <c r="BT120" s="997"/>
      <c r="BU120" s="997"/>
      <c r="BV120" s="997">
        <v>3136819</v>
      </c>
      <c r="BW120" s="997"/>
      <c r="BX120" s="997"/>
      <c r="BY120" s="997"/>
      <c r="BZ120" s="997"/>
      <c r="CA120" s="997">
        <v>3009608</v>
      </c>
      <c r="CB120" s="997"/>
      <c r="CC120" s="997"/>
      <c r="CD120" s="997"/>
      <c r="CE120" s="997"/>
      <c r="CF120" s="1011">
        <v>98.6</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1282287</v>
      </c>
      <c r="DH120" s="997"/>
      <c r="DI120" s="997"/>
      <c r="DJ120" s="997"/>
      <c r="DK120" s="997"/>
      <c r="DL120" s="997">
        <v>1351364</v>
      </c>
      <c r="DM120" s="997"/>
      <c r="DN120" s="997"/>
      <c r="DO120" s="997"/>
      <c r="DP120" s="997"/>
      <c r="DQ120" s="997">
        <v>1326600</v>
      </c>
      <c r="DR120" s="997"/>
      <c r="DS120" s="997"/>
      <c r="DT120" s="997"/>
      <c r="DU120" s="997"/>
      <c r="DV120" s="998">
        <v>43.5</v>
      </c>
      <c r="DW120" s="998"/>
      <c r="DX120" s="998"/>
      <c r="DY120" s="998"/>
      <c r="DZ120" s="999"/>
    </row>
    <row r="121" spans="1:130" s="222"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427</v>
      </c>
      <c r="AG121" s="1029"/>
      <c r="AH121" s="1029"/>
      <c r="AI121" s="1029"/>
      <c r="AJ121" s="1030"/>
      <c r="AK121" s="1031" t="s">
        <v>121</v>
      </c>
      <c r="AL121" s="1029"/>
      <c r="AM121" s="1029"/>
      <c r="AN121" s="1029"/>
      <c r="AO121" s="1030"/>
      <c r="AP121" s="1032" t="s">
        <v>427</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54300</v>
      </c>
      <c r="BR121" s="990"/>
      <c r="BS121" s="990"/>
      <c r="BT121" s="990"/>
      <c r="BU121" s="990"/>
      <c r="BV121" s="990">
        <v>38300</v>
      </c>
      <c r="BW121" s="990"/>
      <c r="BX121" s="990"/>
      <c r="BY121" s="990"/>
      <c r="BZ121" s="990"/>
      <c r="CA121" s="990">
        <v>19800</v>
      </c>
      <c r="CB121" s="990"/>
      <c r="CC121" s="990"/>
      <c r="CD121" s="990"/>
      <c r="CE121" s="990"/>
      <c r="CF121" s="984">
        <v>0.6</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22356</v>
      </c>
      <c r="DH121" s="990"/>
      <c r="DI121" s="990"/>
      <c r="DJ121" s="990"/>
      <c r="DK121" s="990"/>
      <c r="DL121" s="990">
        <v>18918</v>
      </c>
      <c r="DM121" s="990"/>
      <c r="DN121" s="990"/>
      <c r="DO121" s="990"/>
      <c r="DP121" s="990"/>
      <c r="DQ121" s="990">
        <v>16825</v>
      </c>
      <c r="DR121" s="990"/>
      <c r="DS121" s="990"/>
      <c r="DT121" s="990"/>
      <c r="DU121" s="990"/>
      <c r="DV121" s="991">
        <v>0.6</v>
      </c>
      <c r="DW121" s="991"/>
      <c r="DX121" s="991"/>
      <c r="DY121" s="991"/>
      <c r="DZ121" s="992"/>
    </row>
    <row r="122" spans="1:130" s="222"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378</v>
      </c>
      <c r="AB122" s="1029"/>
      <c r="AC122" s="1029"/>
      <c r="AD122" s="1029"/>
      <c r="AE122" s="1030"/>
      <c r="AF122" s="1031" t="s">
        <v>121</v>
      </c>
      <c r="AG122" s="1029"/>
      <c r="AH122" s="1029"/>
      <c r="AI122" s="1029"/>
      <c r="AJ122" s="1030"/>
      <c r="AK122" s="1031" t="s">
        <v>121</v>
      </c>
      <c r="AL122" s="1029"/>
      <c r="AM122" s="1029"/>
      <c r="AN122" s="1029"/>
      <c r="AO122" s="1030"/>
      <c r="AP122" s="1032" t="s">
        <v>378</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4356355</v>
      </c>
      <c r="BR122" s="1068"/>
      <c r="BS122" s="1068"/>
      <c r="BT122" s="1068"/>
      <c r="BU122" s="1068"/>
      <c r="BV122" s="1068">
        <v>4445264</v>
      </c>
      <c r="BW122" s="1068"/>
      <c r="BX122" s="1068"/>
      <c r="BY122" s="1068"/>
      <c r="BZ122" s="1068"/>
      <c r="CA122" s="1068">
        <v>4363772</v>
      </c>
      <c r="CB122" s="1068"/>
      <c r="CC122" s="1068"/>
      <c r="CD122" s="1068"/>
      <c r="CE122" s="1068"/>
      <c r="CF122" s="1088">
        <v>143</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378</v>
      </c>
      <c r="DR122" s="990"/>
      <c r="DS122" s="990"/>
      <c r="DT122" s="990"/>
      <c r="DU122" s="990"/>
      <c r="DV122" s="991" t="s">
        <v>378</v>
      </c>
      <c r="DW122" s="991"/>
      <c r="DX122" s="991"/>
      <c r="DY122" s="991"/>
      <c r="DZ122" s="992"/>
    </row>
    <row r="123" spans="1:130" s="222"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2601</v>
      </c>
      <c r="AB123" s="1029"/>
      <c r="AC123" s="1029"/>
      <c r="AD123" s="1029"/>
      <c r="AE123" s="1030"/>
      <c r="AF123" s="1031">
        <v>2575</v>
      </c>
      <c r="AG123" s="1029"/>
      <c r="AH123" s="1029"/>
      <c r="AI123" s="1029"/>
      <c r="AJ123" s="1030"/>
      <c r="AK123" s="1031">
        <v>2550</v>
      </c>
      <c r="AL123" s="1029"/>
      <c r="AM123" s="1029"/>
      <c r="AN123" s="1029"/>
      <c r="AO123" s="1030"/>
      <c r="AP123" s="1032">
        <v>0.1</v>
      </c>
      <c r="AQ123" s="1033"/>
      <c r="AR123" s="1033"/>
      <c r="AS123" s="1033"/>
      <c r="AT123" s="1034"/>
      <c r="AU123" s="1065"/>
      <c r="AV123" s="1066"/>
      <c r="AW123" s="1066"/>
      <c r="AX123" s="1066"/>
      <c r="AY123" s="1066"/>
      <c r="AZ123" s="253" t="s">
        <v>177</v>
      </c>
      <c r="BA123" s="253"/>
      <c r="BB123" s="253"/>
      <c r="BC123" s="253"/>
      <c r="BD123" s="253"/>
      <c r="BE123" s="253"/>
      <c r="BF123" s="253"/>
      <c r="BG123" s="253"/>
      <c r="BH123" s="253"/>
      <c r="BI123" s="253"/>
      <c r="BJ123" s="253"/>
      <c r="BK123" s="253"/>
      <c r="BL123" s="253"/>
      <c r="BM123" s="253"/>
      <c r="BN123" s="253"/>
      <c r="BO123" s="1045" t="s">
        <v>462</v>
      </c>
      <c r="BP123" s="1076"/>
      <c r="BQ123" s="1135">
        <v>7311796</v>
      </c>
      <c r="BR123" s="1136"/>
      <c r="BS123" s="1136"/>
      <c r="BT123" s="1136"/>
      <c r="BU123" s="1136"/>
      <c r="BV123" s="1136">
        <v>7620383</v>
      </c>
      <c r="BW123" s="1136"/>
      <c r="BX123" s="1136"/>
      <c r="BY123" s="1136"/>
      <c r="BZ123" s="1136"/>
      <c r="CA123" s="1136">
        <v>7393180</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427</v>
      </c>
      <c r="DR123" s="1029"/>
      <c r="DS123" s="1029"/>
      <c r="DT123" s="1029"/>
      <c r="DU123" s="1030"/>
      <c r="DV123" s="1032" t="s">
        <v>121</v>
      </c>
      <c r="DW123" s="1033"/>
      <c r="DX123" s="1033"/>
      <c r="DY123" s="1033"/>
      <c r="DZ123" s="1034"/>
    </row>
    <row r="124" spans="1:130" s="222"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15.7</v>
      </c>
      <c r="BR124" s="1098"/>
      <c r="BS124" s="1098"/>
      <c r="BT124" s="1098"/>
      <c r="BU124" s="1098"/>
      <c r="BV124" s="1098">
        <v>10.1</v>
      </c>
      <c r="BW124" s="1098"/>
      <c r="BX124" s="1098"/>
      <c r="BY124" s="1098"/>
      <c r="BZ124" s="1098"/>
      <c r="CA124" s="1098">
        <v>7.4</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432</v>
      </c>
      <c r="DR124" s="1054"/>
      <c r="DS124" s="1054"/>
      <c r="DT124" s="1054"/>
      <c r="DU124" s="1055"/>
      <c r="DV124" s="1056" t="s">
        <v>121</v>
      </c>
      <c r="DW124" s="1057"/>
      <c r="DX124" s="1057"/>
      <c r="DY124" s="1057"/>
      <c r="DZ124" s="1058"/>
    </row>
    <row r="125" spans="1:130" s="222"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2"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101041</v>
      </c>
      <c r="AB126" s="1029"/>
      <c r="AC126" s="1029"/>
      <c r="AD126" s="1029"/>
      <c r="AE126" s="1030"/>
      <c r="AF126" s="1031">
        <v>131285</v>
      </c>
      <c r="AG126" s="1029"/>
      <c r="AH126" s="1029"/>
      <c r="AI126" s="1029"/>
      <c r="AJ126" s="1030"/>
      <c r="AK126" s="1031">
        <v>85299</v>
      </c>
      <c r="AL126" s="1029"/>
      <c r="AM126" s="1029"/>
      <c r="AN126" s="1029"/>
      <c r="AO126" s="1030"/>
      <c r="AP126" s="1032">
        <v>2.8</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378</v>
      </c>
      <c r="DR126" s="990"/>
      <c r="DS126" s="990"/>
      <c r="DT126" s="990"/>
      <c r="DU126" s="990"/>
      <c r="DV126" s="991" t="s">
        <v>121</v>
      </c>
      <c r="DW126" s="991"/>
      <c r="DX126" s="991"/>
      <c r="DY126" s="991"/>
      <c r="DZ126" s="992"/>
    </row>
    <row r="127" spans="1:130" s="222"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47</v>
      </c>
      <c r="AB127" s="1029"/>
      <c r="AC127" s="1029"/>
      <c r="AD127" s="1029"/>
      <c r="AE127" s="1030"/>
      <c r="AF127" s="1031">
        <v>21</v>
      </c>
      <c r="AG127" s="1029"/>
      <c r="AH127" s="1029"/>
      <c r="AI127" s="1029"/>
      <c r="AJ127" s="1030"/>
      <c r="AK127" s="1031">
        <v>47</v>
      </c>
      <c r="AL127" s="1029"/>
      <c r="AM127" s="1029"/>
      <c r="AN127" s="1029"/>
      <c r="AO127" s="1030"/>
      <c r="AP127" s="1032">
        <v>0</v>
      </c>
      <c r="AQ127" s="1033"/>
      <c r="AR127" s="1033"/>
      <c r="AS127" s="1033"/>
      <c r="AT127" s="1034"/>
      <c r="AU127" s="258"/>
      <c r="AV127" s="258"/>
      <c r="AW127" s="258"/>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2"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17807</v>
      </c>
      <c r="AB128" s="1118"/>
      <c r="AC128" s="1118"/>
      <c r="AD128" s="1118"/>
      <c r="AE128" s="1119"/>
      <c r="AF128" s="1120">
        <v>17474</v>
      </c>
      <c r="AG128" s="1118"/>
      <c r="AH128" s="1118"/>
      <c r="AI128" s="1118"/>
      <c r="AJ128" s="1119"/>
      <c r="AK128" s="1120">
        <v>21472</v>
      </c>
      <c r="AL128" s="1118"/>
      <c r="AM128" s="1118"/>
      <c r="AN128" s="1118"/>
      <c r="AO128" s="1119"/>
      <c r="AP128" s="1121"/>
      <c r="AQ128" s="1122"/>
      <c r="AR128" s="1122"/>
      <c r="AS128" s="1122"/>
      <c r="AT128" s="1123"/>
      <c r="AU128" s="258"/>
      <c r="AV128" s="258"/>
      <c r="AW128" s="258"/>
      <c r="AX128" s="958" t="s">
        <v>477</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378</v>
      </c>
      <c r="DM128" s="1110"/>
      <c r="DN128" s="1110"/>
      <c r="DO128" s="1110"/>
      <c r="DP128" s="1110"/>
      <c r="DQ128" s="1110" t="s">
        <v>378</v>
      </c>
      <c r="DR128" s="1110"/>
      <c r="DS128" s="1110"/>
      <c r="DT128" s="1110"/>
      <c r="DU128" s="1110"/>
      <c r="DV128" s="1111" t="s">
        <v>378</v>
      </c>
      <c r="DW128" s="1111"/>
      <c r="DX128" s="1111"/>
      <c r="DY128" s="1111"/>
      <c r="DZ128" s="1112"/>
    </row>
    <row r="129" spans="1:131" s="222"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3526237</v>
      </c>
      <c r="AB129" s="1029"/>
      <c r="AC129" s="1029"/>
      <c r="AD129" s="1029"/>
      <c r="AE129" s="1030"/>
      <c r="AF129" s="1031">
        <v>3464759</v>
      </c>
      <c r="AG129" s="1029"/>
      <c r="AH129" s="1029"/>
      <c r="AI129" s="1029"/>
      <c r="AJ129" s="1030"/>
      <c r="AK129" s="1031">
        <v>3409906</v>
      </c>
      <c r="AL129" s="1029"/>
      <c r="AM129" s="1029"/>
      <c r="AN129" s="1029"/>
      <c r="AO129" s="1030"/>
      <c r="AP129" s="1146"/>
      <c r="AQ129" s="1147"/>
      <c r="AR129" s="1147"/>
      <c r="AS129" s="1147"/>
      <c r="AT129" s="1148"/>
      <c r="AU129" s="260"/>
      <c r="AV129" s="260"/>
      <c r="AW129" s="260"/>
      <c r="AX129" s="1137" t="s">
        <v>480</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340390</v>
      </c>
      <c r="AB130" s="1029"/>
      <c r="AC130" s="1029"/>
      <c r="AD130" s="1029"/>
      <c r="AE130" s="1030"/>
      <c r="AF130" s="1031">
        <v>356645</v>
      </c>
      <c r="AG130" s="1029"/>
      <c r="AH130" s="1029"/>
      <c r="AI130" s="1029"/>
      <c r="AJ130" s="1030"/>
      <c r="AK130" s="1031">
        <v>358886</v>
      </c>
      <c r="AL130" s="1029"/>
      <c r="AM130" s="1029"/>
      <c r="AN130" s="1029"/>
      <c r="AO130" s="1030"/>
      <c r="AP130" s="1146"/>
      <c r="AQ130" s="1147"/>
      <c r="AR130" s="1147"/>
      <c r="AS130" s="1147"/>
      <c r="AT130" s="1148"/>
      <c r="AU130" s="260"/>
      <c r="AV130" s="260"/>
      <c r="AW130" s="260"/>
      <c r="AX130" s="1137" t="s">
        <v>483</v>
      </c>
      <c r="AY130" s="1020"/>
      <c r="AZ130" s="1020"/>
      <c r="BA130" s="1020"/>
      <c r="BB130" s="1020"/>
      <c r="BC130" s="1020"/>
      <c r="BD130" s="1020"/>
      <c r="BE130" s="1021"/>
      <c r="BF130" s="1174">
        <v>11.6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3185847</v>
      </c>
      <c r="AB131" s="1054"/>
      <c r="AC131" s="1054"/>
      <c r="AD131" s="1054"/>
      <c r="AE131" s="1055"/>
      <c r="AF131" s="1053">
        <v>3108114</v>
      </c>
      <c r="AG131" s="1054"/>
      <c r="AH131" s="1054"/>
      <c r="AI131" s="1054"/>
      <c r="AJ131" s="1055"/>
      <c r="AK131" s="1053">
        <v>3051020</v>
      </c>
      <c r="AL131" s="1054"/>
      <c r="AM131" s="1054"/>
      <c r="AN131" s="1054"/>
      <c r="AO131" s="1055"/>
      <c r="AP131" s="1184"/>
      <c r="AQ131" s="1185"/>
      <c r="AR131" s="1185"/>
      <c r="AS131" s="1185"/>
      <c r="AT131" s="1186"/>
      <c r="AU131" s="260"/>
      <c r="AV131" s="260"/>
      <c r="AW131" s="260"/>
      <c r="AX131" s="1156" t="s">
        <v>485</v>
      </c>
      <c r="AY131" s="1107"/>
      <c r="AZ131" s="1107"/>
      <c r="BA131" s="1107"/>
      <c r="BB131" s="1107"/>
      <c r="BC131" s="1107"/>
      <c r="BD131" s="1107"/>
      <c r="BE131" s="1108"/>
      <c r="BF131" s="1157">
        <v>7.4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10.801460329999999</v>
      </c>
      <c r="AB132" s="1170"/>
      <c r="AC132" s="1170"/>
      <c r="AD132" s="1170"/>
      <c r="AE132" s="1171"/>
      <c r="AF132" s="1172">
        <v>12.52180583</v>
      </c>
      <c r="AG132" s="1170"/>
      <c r="AH132" s="1170"/>
      <c r="AI132" s="1170"/>
      <c r="AJ132" s="1171"/>
      <c r="AK132" s="1172">
        <v>11.57511259</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10.4</v>
      </c>
      <c r="AB133" s="1153"/>
      <c r="AC133" s="1153"/>
      <c r="AD133" s="1153"/>
      <c r="AE133" s="1154"/>
      <c r="AF133" s="1152">
        <v>11</v>
      </c>
      <c r="AG133" s="1153"/>
      <c r="AH133" s="1153"/>
      <c r="AI133" s="1153"/>
      <c r="AJ133" s="1154"/>
      <c r="AK133" s="1152">
        <v>11.6</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sheetData>
  <sheetProtection algorithmName="SHA-512" hashValue="0fIkFzYOFqfmQjGCeyrhPFtBFrj/rqgP4gk9XIHDQOh6SF4DjR+lgQsiGffca/9M0k2SZEbe+HPJm9DuXqj6Mw==" saltValue="68kxkLjiB4Br9nm6oBrO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73:P73"/>
    <mergeCell ref="B75:P75"/>
    <mergeCell ref="B76:P76"/>
    <mergeCell ref="B78:P78"/>
    <mergeCell ref="B77:P77"/>
    <mergeCell ref="B79:P79"/>
    <mergeCell ref="B80:P80"/>
    <mergeCell ref="B68:P68"/>
    <mergeCell ref="B70:P70"/>
    <mergeCell ref="B69:P69"/>
    <mergeCell ref="B71:P71"/>
    <mergeCell ref="B72:P72"/>
    <mergeCell ref="B74:P74"/>
    <mergeCell ref="DB5:DF6"/>
    <mergeCell ref="DG5:DK6"/>
    <mergeCell ref="DL5:DP6"/>
    <mergeCell ref="DQ5:DU6"/>
    <mergeCell ref="B8:P8"/>
    <mergeCell ref="Q8:U8"/>
    <mergeCell ref="V8:Z8"/>
    <mergeCell ref="AA8:AE8"/>
    <mergeCell ref="AF8:AJ8"/>
    <mergeCell ref="AK8:AO8"/>
    <mergeCell ref="AP8:AT8"/>
    <mergeCell ref="AU8:AY8"/>
    <mergeCell ref="BS8:CG8"/>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67" customWidth="1"/>
    <col min="121" max="121" width="0" style="266" hidden="1" customWidth="1"/>
    <col min="122" max="16384" width="9" style="266" hidden="1"/>
  </cols>
  <sheetData>
    <row r="1" spans="1:120">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row r="3" spans="1:120"/>
    <row r="4" spans="1:120"/>
    <row r="5" spans="1:120"/>
    <row r="6" spans="1:120"/>
    <row r="7" spans="1:120"/>
    <row r="8" spans="1:120"/>
    <row r="9" spans="1:120"/>
    <row r="10" spans="1:120"/>
    <row r="11" spans="1:120"/>
    <row r="12" spans="1:120"/>
    <row r="13" spans="1:120"/>
    <row r="14" spans="1:120"/>
    <row r="15" spans="1:120"/>
    <row r="16" spans="1:120">
      <c r="DP16" s="266"/>
    </row>
    <row r="17" spans="119:120">
      <c r="DP17" s="266"/>
    </row>
    <row r="18" spans="119:120"/>
    <row r="19" spans="119:120"/>
    <row r="20" spans="119:120">
      <c r="DO20" s="266"/>
      <c r="DP20" s="266"/>
    </row>
    <row r="21" spans="119:120">
      <c r="DP21" s="266"/>
    </row>
    <row r="22" spans="119:120"/>
    <row r="23" spans="119:120">
      <c r="DO23" s="266"/>
      <c r="DP23" s="266"/>
    </row>
    <row r="24" spans="119:120">
      <c r="DP24" s="266"/>
    </row>
    <row r="25" spans="119:120">
      <c r="DP25" s="266"/>
    </row>
    <row r="26" spans="119:120">
      <c r="DO26" s="266"/>
      <c r="DP26" s="266"/>
    </row>
    <row r="27" spans="119:120"/>
    <row r="28" spans="119:120">
      <c r="DO28" s="266"/>
      <c r="DP28" s="266"/>
    </row>
    <row r="29" spans="119:120">
      <c r="DP29" s="266"/>
    </row>
    <row r="30" spans="119:120"/>
    <row r="31" spans="119:120">
      <c r="DO31" s="266"/>
      <c r="DP31" s="266"/>
    </row>
    <row r="32" spans="119:120"/>
    <row r="33" spans="98:120">
      <c r="DO33" s="266"/>
      <c r="DP33" s="266"/>
    </row>
    <row r="34" spans="98:120">
      <c r="DM34" s="266"/>
    </row>
    <row r="35" spans="98:120">
      <c r="CT35" s="266"/>
      <c r="CU35" s="266"/>
      <c r="CV35" s="266"/>
      <c r="CY35" s="266"/>
      <c r="CZ35" s="266"/>
      <c r="DA35" s="266"/>
      <c r="DD35" s="266"/>
      <c r="DE35" s="266"/>
      <c r="DF35" s="266"/>
      <c r="DI35" s="266"/>
      <c r="DJ35" s="266"/>
      <c r="DK35" s="266"/>
      <c r="DM35" s="266"/>
      <c r="DN35" s="266"/>
      <c r="DO35" s="266"/>
      <c r="DP35" s="266"/>
    </row>
    <row r="36" spans="98:120"/>
    <row r="37" spans="98:120">
      <c r="CW37" s="266"/>
      <c r="DB37" s="266"/>
      <c r="DG37" s="266"/>
      <c r="DL37" s="266"/>
      <c r="DP37" s="266"/>
    </row>
    <row r="38" spans="98:120">
      <c r="CT38" s="266"/>
      <c r="CU38" s="266"/>
      <c r="CV38" s="266"/>
      <c r="CW38" s="266"/>
      <c r="CY38" s="266"/>
      <c r="CZ38" s="266"/>
      <c r="DA38" s="266"/>
      <c r="DB38" s="266"/>
      <c r="DD38" s="266"/>
      <c r="DE38" s="266"/>
      <c r="DF38" s="266"/>
      <c r="DG38" s="266"/>
      <c r="DI38" s="266"/>
      <c r="DJ38" s="266"/>
      <c r="DK38" s="266"/>
      <c r="DL38" s="266"/>
      <c r="DN38" s="266"/>
      <c r="DO38" s="266"/>
      <c r="DP38" s="266"/>
    </row>
    <row r="39" spans="98:120"/>
    <row r="40" spans="98:120"/>
    <row r="41" spans="98:120"/>
    <row r="42" spans="98:120"/>
    <row r="43" spans="98:120"/>
    <row r="44" spans="98:120"/>
    <row r="45" spans="98:120"/>
    <row r="46" spans="98:120"/>
    <row r="47" spans="98:120"/>
    <row r="48" spans="98:120"/>
    <row r="49" spans="22:120">
      <c r="DN49" s="266"/>
      <c r="DO49" s="266"/>
      <c r="DP49" s="26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6"/>
      <c r="CS63" s="266"/>
      <c r="CX63" s="266"/>
      <c r="DC63" s="266"/>
      <c r="DH63" s="266"/>
    </row>
    <row r="64" spans="22:120">
      <c r="V64" s="266"/>
    </row>
    <row r="65" spans="15:120">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c r="Q66" s="266"/>
      <c r="S66" s="266"/>
      <c r="U66" s="266"/>
      <c r="DM66" s="266"/>
    </row>
    <row r="67" spans="15:120">
      <c r="O67" s="266"/>
      <c r="P67" s="266"/>
      <c r="R67" s="266"/>
      <c r="T67" s="266"/>
      <c r="Y67" s="266"/>
      <c r="CT67" s="266"/>
      <c r="CV67" s="266"/>
      <c r="CW67" s="266"/>
      <c r="CY67" s="266"/>
      <c r="DA67" s="266"/>
      <c r="DB67" s="266"/>
      <c r="DD67" s="266"/>
      <c r="DF67" s="266"/>
      <c r="DG67" s="266"/>
      <c r="DI67" s="266"/>
      <c r="DK67" s="266"/>
      <c r="DL67" s="266"/>
      <c r="DN67" s="266"/>
      <c r="DO67" s="266"/>
      <c r="DP67" s="266"/>
    </row>
    <row r="68" spans="15:120"/>
    <row r="69" spans="15:120"/>
    <row r="70" spans="15:120"/>
    <row r="71" spans="15:120"/>
    <row r="72" spans="15:120">
      <c r="DP72" s="266"/>
    </row>
    <row r="73" spans="15:120">
      <c r="DP73" s="26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6"/>
      <c r="CX96" s="266"/>
      <c r="DC96" s="266"/>
      <c r="DH96" s="266"/>
    </row>
    <row r="97" spans="24:120">
      <c r="CS97" s="266"/>
      <c r="CX97" s="266"/>
      <c r="DC97" s="266"/>
      <c r="DH97" s="266"/>
      <c r="DP97" s="267" t="s">
        <v>489</v>
      </c>
    </row>
    <row r="98" spans="24:120" hidden="1">
      <c r="CS98" s="266"/>
      <c r="CX98" s="266"/>
      <c r="DC98" s="266"/>
      <c r="DH98" s="266"/>
    </row>
    <row r="99" spans="24:120" hidden="1">
      <c r="CS99" s="266"/>
      <c r="CX99" s="266"/>
      <c r="DC99" s="266"/>
      <c r="DH99" s="266"/>
    </row>
    <row r="100" spans="24:120" hidden="1"/>
    <row r="101" spans="24:120" ht="12" hidden="1" customHeight="1">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c r="CU102" s="266"/>
      <c r="CZ102" s="266"/>
      <c r="DE102" s="266"/>
      <c r="DJ102" s="266"/>
      <c r="DM102" s="266"/>
    </row>
    <row r="103" spans="24:120" hidden="1">
      <c r="CT103" s="266"/>
      <c r="CV103" s="266"/>
      <c r="CW103" s="266"/>
      <c r="CY103" s="266"/>
      <c r="DA103" s="266"/>
      <c r="DB103" s="266"/>
      <c r="DD103" s="266"/>
      <c r="DF103" s="266"/>
      <c r="DG103" s="266"/>
      <c r="DI103" s="266"/>
      <c r="DK103" s="266"/>
      <c r="DL103" s="266"/>
      <c r="DM103" s="266"/>
      <c r="DN103" s="266"/>
      <c r="DO103" s="266"/>
      <c r="DP103" s="266"/>
    </row>
    <row r="104" spans="24:120" hidden="1">
      <c r="CV104" s="266"/>
      <c r="CW104" s="266"/>
      <c r="DA104" s="266"/>
      <c r="DB104" s="266"/>
      <c r="DF104" s="266"/>
      <c r="DG104" s="266"/>
      <c r="DK104" s="266"/>
      <c r="DL104" s="266"/>
      <c r="DN104" s="266"/>
      <c r="DO104" s="266"/>
      <c r="DP104" s="266"/>
    </row>
    <row r="105" spans="24:120" ht="12.75" hidden="1" customHeight="1"/>
    <row r="106" spans="24:120" hidden="1"/>
    <row r="107" spans="24:120" hidden="1"/>
    <row r="108" spans="24:120" hidden="1"/>
    <row r="109" spans="24:120" hidden="1"/>
    <row r="110" spans="24:120" hidden="1"/>
  </sheetData>
  <sheetProtection algorithmName="SHA-512" hashValue="sElBRyf3oY4d5wbdbnL+DYO7VWkmp4plw+F0NdaykhNTwCAkiHpo4cR3Tu4Ab0nPFApOj7mWO6eS3lt+MIzPwg==" saltValue="CAxBWCEAWENbBE5k6LEl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cols>
    <col min="1" max="116" width="2.625" style="267" customWidth="1"/>
    <col min="117" max="16384" width="9" style="266" hidden="1"/>
  </cols>
  <sheetData>
    <row r="1" spans="2:11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row r="3" spans="2:116"/>
    <row r="4" spans="2:11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row r="7" spans="2:116"/>
    <row r="8" spans="2:116"/>
    <row r="9" spans="2:116"/>
    <row r="10" spans="2:116"/>
    <row r="11" spans="2:116"/>
    <row r="12" spans="2:116"/>
    <row r="13" spans="2:116"/>
    <row r="14" spans="2:116"/>
    <row r="15" spans="2:116"/>
    <row r="16" spans="2:116"/>
    <row r="17" spans="9:116"/>
    <row r="18" spans="9:11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row r="20" spans="9:116"/>
    <row r="21" spans="9:116">
      <c r="DL21" s="266"/>
    </row>
    <row r="22" spans="9:116">
      <c r="DI22" s="266"/>
      <c r="DJ22" s="266"/>
      <c r="DK22" s="266"/>
      <c r="DL22" s="266"/>
    </row>
    <row r="23" spans="9:116">
      <c r="CY23" s="266"/>
      <c r="CZ23" s="266"/>
      <c r="DA23" s="266"/>
      <c r="DB23" s="266"/>
      <c r="DC23" s="266"/>
      <c r="DD23" s="266"/>
      <c r="DE23" s="266"/>
      <c r="DF23" s="266"/>
      <c r="DG23" s="266"/>
      <c r="DH23" s="266"/>
      <c r="DI23" s="266"/>
      <c r="DJ23" s="266"/>
      <c r="DK23" s="266"/>
      <c r="DL23" s="266"/>
    </row>
    <row r="24" spans="9:116"/>
    <row r="25" spans="9:116"/>
    <row r="26" spans="9:116"/>
    <row r="27" spans="9:116"/>
    <row r="28" spans="9:116"/>
    <row r="29" spans="9:116"/>
    <row r="30" spans="9:116"/>
    <row r="31" spans="9:116"/>
    <row r="32" spans="9:116"/>
    <row r="33" spans="15:116"/>
    <row r="34" spans="15:116"/>
    <row r="35" spans="15:116">
      <c r="CZ35" s="266"/>
      <c r="DA35" s="266"/>
      <c r="DB35" s="266"/>
      <c r="DC35" s="266"/>
      <c r="DD35" s="266"/>
      <c r="DE35" s="266"/>
      <c r="DF35" s="266"/>
      <c r="DG35" s="266"/>
      <c r="DH35" s="266"/>
      <c r="DI35" s="266"/>
      <c r="DJ35" s="266"/>
      <c r="DK35" s="266"/>
      <c r="DL35" s="266"/>
    </row>
    <row r="36" spans="15:116"/>
    <row r="37" spans="15:116">
      <c r="DL37" s="266"/>
    </row>
    <row r="38" spans="15:116">
      <c r="DI38" s="266"/>
      <c r="DJ38" s="266"/>
      <c r="DK38" s="266"/>
      <c r="DL38" s="266"/>
    </row>
    <row r="39" spans="15:116"/>
    <row r="40" spans="15:116"/>
    <row r="41" spans="15:116"/>
    <row r="42" spans="15:116"/>
    <row r="43" spans="15:11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c r="DL44" s="266"/>
    </row>
    <row r="45" spans="15:116"/>
    <row r="46" spans="15:116">
      <c r="DA46" s="266"/>
      <c r="DB46" s="266"/>
      <c r="DC46" s="266"/>
      <c r="DD46" s="266"/>
      <c r="DE46" s="266"/>
      <c r="DF46" s="266"/>
      <c r="DG46" s="266"/>
      <c r="DH46" s="266"/>
      <c r="DI46" s="266"/>
      <c r="DJ46" s="266"/>
      <c r="DK46" s="266"/>
      <c r="DL46" s="266"/>
    </row>
    <row r="47" spans="15:116"/>
    <row r="48" spans="15:116"/>
    <row r="49" spans="104:116"/>
    <row r="50" spans="104:116">
      <c r="CZ50" s="266"/>
      <c r="DA50" s="266"/>
      <c r="DB50" s="266"/>
      <c r="DC50" s="266"/>
      <c r="DD50" s="266"/>
      <c r="DE50" s="266"/>
      <c r="DF50" s="266"/>
      <c r="DG50" s="266"/>
      <c r="DH50" s="266"/>
      <c r="DI50" s="266"/>
      <c r="DJ50" s="266"/>
      <c r="DK50" s="266"/>
      <c r="DL50" s="266"/>
    </row>
    <row r="51" spans="104:116"/>
    <row r="52" spans="104:116"/>
    <row r="53" spans="104:116">
      <c r="DL53" s="26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6"/>
      <c r="DD67" s="266"/>
      <c r="DE67" s="266"/>
      <c r="DF67" s="266"/>
      <c r="DG67" s="266"/>
      <c r="DH67" s="266"/>
      <c r="DI67" s="266"/>
      <c r="DJ67" s="266"/>
      <c r="DK67" s="266"/>
      <c r="DL67" s="26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yCqQLEWwqaFOJlT9Bg8ezWt97rtqwkCG59xT7SPvuKXaUGq6ZnplUkKiYFzue32ex2Uz3FJ/9538MVs9rXREA==" saltValue="3tf11JqtHbbNr5gMFenJ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c r="AS1" s="269"/>
      <c r="AT1" s="269"/>
    </row>
    <row r="2" spans="1:46">
      <c r="AS2" s="269"/>
      <c r="AT2" s="269"/>
    </row>
    <row r="3" spans="1:46">
      <c r="AS3" s="269"/>
      <c r="AT3" s="269"/>
    </row>
    <row r="4" spans="1:46">
      <c r="AS4" s="269"/>
      <c r="AT4" s="269"/>
    </row>
    <row r="5" spans="1:46" ht="17.25">
      <c r="A5" s="270" t="s">
        <v>490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491</v>
      </c>
      <c r="AL6" s="274"/>
      <c r="AM6" s="274"/>
      <c r="AN6" s="274"/>
      <c r="AO6" s="269"/>
      <c r="AP6" s="269"/>
      <c r="AQ6" s="269"/>
      <c r="AR6" s="269"/>
    </row>
    <row r="7" spans="1:46">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492</v>
      </c>
      <c r="AP7" s="279"/>
      <c r="AQ7" s="280" t="s">
        <v>493</v>
      </c>
      <c r="AR7" s="281"/>
    </row>
    <row r="8" spans="1:46">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494</v>
      </c>
      <c r="AQ8" s="286" t="s">
        <v>495</v>
      </c>
      <c r="AR8" s="287" t="s">
        <v>496</v>
      </c>
    </row>
    <row r="9" spans="1:46">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497</v>
      </c>
      <c r="AL9" s="1193"/>
      <c r="AM9" s="1193"/>
      <c r="AN9" s="1194"/>
      <c r="AO9" s="288">
        <v>1017715</v>
      </c>
      <c r="AP9" s="288">
        <v>84185</v>
      </c>
      <c r="AQ9" s="289">
        <v>86936</v>
      </c>
      <c r="AR9" s="290">
        <v>-3.2</v>
      </c>
    </row>
    <row r="10" spans="1:46">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498</v>
      </c>
      <c r="AL10" s="1193"/>
      <c r="AM10" s="1193"/>
      <c r="AN10" s="1194"/>
      <c r="AO10" s="291">
        <v>169662</v>
      </c>
      <c r="AP10" s="291">
        <v>14034</v>
      </c>
      <c r="AQ10" s="292">
        <v>8644</v>
      </c>
      <c r="AR10" s="293">
        <v>62.4</v>
      </c>
    </row>
    <row r="11" spans="1:46" ht="13.5" customHeight="1">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499</v>
      </c>
      <c r="AL11" s="1193"/>
      <c r="AM11" s="1193"/>
      <c r="AN11" s="1194"/>
      <c r="AO11" s="291">
        <v>161389</v>
      </c>
      <c r="AP11" s="291">
        <v>13350</v>
      </c>
      <c r="AQ11" s="292">
        <v>14102</v>
      </c>
      <c r="AR11" s="293">
        <v>-5.3</v>
      </c>
    </row>
    <row r="12" spans="1:46" ht="13.5" customHeight="1">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500</v>
      </c>
      <c r="AL12" s="1193"/>
      <c r="AM12" s="1193"/>
      <c r="AN12" s="1194"/>
      <c r="AO12" s="291" t="s">
        <v>501</v>
      </c>
      <c r="AP12" s="291" t="s">
        <v>501</v>
      </c>
      <c r="AQ12" s="292">
        <v>665</v>
      </c>
      <c r="AR12" s="293" t="s">
        <v>501</v>
      </c>
    </row>
    <row r="13" spans="1:46" ht="13.5" customHeight="1">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502</v>
      </c>
      <c r="AL13" s="1193"/>
      <c r="AM13" s="1193"/>
      <c r="AN13" s="1194"/>
      <c r="AO13" s="291" t="s">
        <v>501</v>
      </c>
      <c r="AP13" s="291" t="s">
        <v>501</v>
      </c>
      <c r="AQ13" s="292" t="s">
        <v>501</v>
      </c>
      <c r="AR13" s="293" t="s">
        <v>501</v>
      </c>
    </row>
    <row r="14" spans="1:46" ht="13.5" customHeight="1">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503</v>
      </c>
      <c r="AL14" s="1193"/>
      <c r="AM14" s="1193"/>
      <c r="AN14" s="1194"/>
      <c r="AO14" s="291">
        <v>64974</v>
      </c>
      <c r="AP14" s="291">
        <v>5375</v>
      </c>
      <c r="AQ14" s="292">
        <v>4315</v>
      </c>
      <c r="AR14" s="293">
        <v>24.6</v>
      </c>
    </row>
    <row r="15" spans="1:46" ht="13.5" customHeight="1">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504</v>
      </c>
      <c r="AL15" s="1193"/>
      <c r="AM15" s="1193"/>
      <c r="AN15" s="1194"/>
      <c r="AO15" s="291">
        <v>59619</v>
      </c>
      <c r="AP15" s="291">
        <v>4932</v>
      </c>
      <c r="AQ15" s="292">
        <v>2138</v>
      </c>
      <c r="AR15" s="293">
        <v>130.69999999999999</v>
      </c>
    </row>
    <row r="16" spans="1:46">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505</v>
      </c>
      <c r="AL16" s="1196"/>
      <c r="AM16" s="1196"/>
      <c r="AN16" s="1197"/>
      <c r="AO16" s="291">
        <v>-111424</v>
      </c>
      <c r="AP16" s="291">
        <v>-9217</v>
      </c>
      <c r="AQ16" s="292">
        <v>-8691</v>
      </c>
      <c r="AR16" s="293">
        <v>6.1</v>
      </c>
    </row>
    <row r="17" spans="1:46">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177</v>
      </c>
      <c r="AL17" s="1196"/>
      <c r="AM17" s="1196"/>
      <c r="AN17" s="1197"/>
      <c r="AO17" s="291">
        <v>1361935</v>
      </c>
      <c r="AP17" s="291">
        <v>112659</v>
      </c>
      <c r="AQ17" s="292">
        <v>108111</v>
      </c>
      <c r="AR17" s="293">
        <v>4.2</v>
      </c>
    </row>
    <row r="18" spans="1:46">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506</v>
      </c>
      <c r="AL19" s="269"/>
      <c r="AM19" s="269"/>
      <c r="AN19" s="269"/>
      <c r="AO19" s="269"/>
      <c r="AP19" s="269"/>
      <c r="AQ19" s="269"/>
      <c r="AR19" s="269"/>
    </row>
    <row r="20" spans="1:46">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507</v>
      </c>
      <c r="AP20" s="299" t="s">
        <v>508</v>
      </c>
      <c r="AQ20" s="300" t="s">
        <v>509</v>
      </c>
      <c r="AR20" s="301"/>
    </row>
    <row r="21" spans="1:46" s="307" customFormat="1">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510</v>
      </c>
      <c r="AL21" s="1188"/>
      <c r="AM21" s="1188"/>
      <c r="AN21" s="1189"/>
      <c r="AO21" s="303">
        <v>9.26</v>
      </c>
      <c r="AP21" s="304">
        <v>10.32</v>
      </c>
      <c r="AQ21" s="305">
        <v>-1.06</v>
      </c>
      <c r="AR21" s="274"/>
      <c r="AS21" s="306"/>
      <c r="AT21" s="302"/>
    </row>
    <row r="22" spans="1:46" s="307" customFormat="1">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511</v>
      </c>
      <c r="AL22" s="1188"/>
      <c r="AM22" s="1188"/>
      <c r="AN22" s="1189"/>
      <c r="AO22" s="308">
        <v>100.1</v>
      </c>
      <c r="AP22" s="309">
        <v>96.5</v>
      </c>
      <c r="AQ22" s="310">
        <v>3.6</v>
      </c>
      <c r="AR22" s="294"/>
      <c r="AS22" s="306"/>
      <c r="AT22" s="302"/>
    </row>
    <row r="23" spans="1:46" s="307" customFormat="1">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c r="A26" s="274" t="s">
        <v>512</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c r="A27" s="315" t="s">
        <v>513</v>
      </c>
      <c r="AO27" s="269"/>
      <c r="AP27" s="269"/>
      <c r="AQ27" s="269"/>
      <c r="AR27" s="269"/>
      <c r="AS27" s="269"/>
      <c r="AT27" s="269"/>
    </row>
    <row r="28" spans="1:46" ht="17.25">
      <c r="A28" s="270" t="s">
        <v>514</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515</v>
      </c>
      <c r="AL29" s="274"/>
      <c r="AM29" s="274"/>
      <c r="AN29" s="274"/>
      <c r="AO29" s="269"/>
      <c r="AP29" s="269"/>
      <c r="AQ29" s="269"/>
      <c r="AR29" s="269"/>
      <c r="AS29" s="317"/>
    </row>
    <row r="30" spans="1:46">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492</v>
      </c>
      <c r="AP30" s="279"/>
      <c r="AQ30" s="280" t="s">
        <v>493</v>
      </c>
      <c r="AR30" s="281"/>
    </row>
    <row r="31" spans="1:46">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494</v>
      </c>
      <c r="AQ31" s="286" t="s">
        <v>495</v>
      </c>
      <c r="AR31" s="287" t="s">
        <v>496</v>
      </c>
    </row>
    <row r="32" spans="1:46" ht="27" customHeight="1">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516</v>
      </c>
      <c r="AL32" s="1204"/>
      <c r="AM32" s="1204"/>
      <c r="AN32" s="1205"/>
      <c r="AO32" s="318">
        <v>432323</v>
      </c>
      <c r="AP32" s="318">
        <v>35762</v>
      </c>
      <c r="AQ32" s="319">
        <v>56558</v>
      </c>
      <c r="AR32" s="320">
        <v>-36.799999999999997</v>
      </c>
    </row>
    <row r="33" spans="1:46" ht="13.5" customHeight="1">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517</v>
      </c>
      <c r="AL33" s="1204"/>
      <c r="AM33" s="1204"/>
      <c r="AN33" s="1205"/>
      <c r="AO33" s="318" t="s">
        <v>501</v>
      </c>
      <c r="AP33" s="318" t="s">
        <v>501</v>
      </c>
      <c r="AQ33" s="319" t="s">
        <v>501</v>
      </c>
      <c r="AR33" s="320" t="s">
        <v>501</v>
      </c>
    </row>
    <row r="34" spans="1:46" ht="27" customHeight="1">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518</v>
      </c>
      <c r="AL34" s="1204"/>
      <c r="AM34" s="1204"/>
      <c r="AN34" s="1205"/>
      <c r="AO34" s="318" t="s">
        <v>501</v>
      </c>
      <c r="AP34" s="318" t="s">
        <v>501</v>
      </c>
      <c r="AQ34" s="319">
        <v>4</v>
      </c>
      <c r="AR34" s="320" t="s">
        <v>501</v>
      </c>
    </row>
    <row r="35" spans="1:46" ht="27" customHeight="1">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519</v>
      </c>
      <c r="AL35" s="1204"/>
      <c r="AM35" s="1204"/>
      <c r="AN35" s="1205"/>
      <c r="AO35" s="318">
        <v>132232</v>
      </c>
      <c r="AP35" s="318">
        <v>10938</v>
      </c>
      <c r="AQ35" s="319">
        <v>21321</v>
      </c>
      <c r="AR35" s="320">
        <v>-48.7</v>
      </c>
    </row>
    <row r="36" spans="1:46" ht="27" customHeight="1">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520</v>
      </c>
      <c r="AL36" s="1204"/>
      <c r="AM36" s="1204"/>
      <c r="AN36" s="1205"/>
      <c r="AO36" s="318">
        <v>81066</v>
      </c>
      <c r="AP36" s="318">
        <v>6706</v>
      </c>
      <c r="AQ36" s="319">
        <v>3744</v>
      </c>
      <c r="AR36" s="320">
        <v>79.099999999999994</v>
      </c>
    </row>
    <row r="37" spans="1:46" ht="13.5" customHeight="1">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521</v>
      </c>
      <c r="AL37" s="1204"/>
      <c r="AM37" s="1204"/>
      <c r="AN37" s="1205"/>
      <c r="AO37" s="318">
        <v>87896</v>
      </c>
      <c r="AP37" s="318">
        <v>7271</v>
      </c>
      <c r="AQ37" s="319">
        <v>1218</v>
      </c>
      <c r="AR37" s="320">
        <v>497</v>
      </c>
    </row>
    <row r="38" spans="1:46" ht="27" customHeight="1">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522</v>
      </c>
      <c r="AL38" s="1207"/>
      <c r="AM38" s="1207"/>
      <c r="AN38" s="1208"/>
      <c r="AO38" s="321" t="s">
        <v>501</v>
      </c>
      <c r="AP38" s="321" t="s">
        <v>501</v>
      </c>
      <c r="AQ38" s="322">
        <v>4</v>
      </c>
      <c r="AR38" s="310" t="s">
        <v>501</v>
      </c>
      <c r="AS38" s="317"/>
    </row>
    <row r="39" spans="1:46">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523</v>
      </c>
      <c r="AL39" s="1207"/>
      <c r="AM39" s="1207"/>
      <c r="AN39" s="1208"/>
      <c r="AO39" s="318">
        <v>-21472</v>
      </c>
      <c r="AP39" s="318">
        <v>-1776</v>
      </c>
      <c r="AQ39" s="319">
        <v>-1519</v>
      </c>
      <c r="AR39" s="320">
        <v>16.899999999999999</v>
      </c>
      <c r="AS39" s="317"/>
    </row>
    <row r="40" spans="1:46" ht="27" customHeight="1">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524</v>
      </c>
      <c r="AL40" s="1204"/>
      <c r="AM40" s="1204"/>
      <c r="AN40" s="1205"/>
      <c r="AO40" s="318">
        <v>-358886</v>
      </c>
      <c r="AP40" s="318">
        <v>-29687</v>
      </c>
      <c r="AQ40" s="319">
        <v>-54553</v>
      </c>
      <c r="AR40" s="320">
        <v>-45.6</v>
      </c>
      <c r="AS40" s="317"/>
    </row>
    <row r="41" spans="1:46">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289</v>
      </c>
      <c r="AL41" s="1210"/>
      <c r="AM41" s="1210"/>
      <c r="AN41" s="1211"/>
      <c r="AO41" s="318">
        <v>353159</v>
      </c>
      <c r="AP41" s="318">
        <v>29213</v>
      </c>
      <c r="AQ41" s="319">
        <v>26777</v>
      </c>
      <c r="AR41" s="320">
        <v>9.1</v>
      </c>
      <c r="AS41" s="317"/>
    </row>
    <row r="42" spans="1:46">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525</v>
      </c>
      <c r="AL42" s="269"/>
      <c r="AM42" s="269"/>
      <c r="AN42" s="269"/>
      <c r="AO42" s="269"/>
      <c r="AP42" s="269"/>
      <c r="AQ42" s="294"/>
      <c r="AR42" s="294"/>
      <c r="AS42" s="317"/>
    </row>
    <row r="43" spans="1:46">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c r="A47" s="327" t="s">
        <v>526</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527</v>
      </c>
      <c r="AL48" s="328"/>
      <c r="AM48" s="328"/>
      <c r="AN48" s="328"/>
      <c r="AO48" s="328"/>
      <c r="AP48" s="328"/>
      <c r="AQ48" s="329"/>
      <c r="AR48" s="328"/>
    </row>
    <row r="49" spans="1:44" ht="13.5" customHeight="1">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492</v>
      </c>
      <c r="AN49" s="1200" t="s">
        <v>528</v>
      </c>
      <c r="AO49" s="1201"/>
      <c r="AP49" s="1201"/>
      <c r="AQ49" s="1201"/>
      <c r="AR49" s="1202"/>
    </row>
    <row r="50" spans="1:44">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529</v>
      </c>
      <c r="AO50" s="335" t="s">
        <v>530</v>
      </c>
      <c r="AP50" s="336" t="s">
        <v>531</v>
      </c>
      <c r="AQ50" s="337" t="s">
        <v>532</v>
      </c>
      <c r="AR50" s="338" t="s">
        <v>533</v>
      </c>
    </row>
    <row r="51" spans="1:44">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534</v>
      </c>
      <c r="AL51" s="331"/>
      <c r="AM51" s="339">
        <v>1797932</v>
      </c>
      <c r="AN51" s="340">
        <v>143250</v>
      </c>
      <c r="AO51" s="341">
        <v>514.5</v>
      </c>
      <c r="AP51" s="342">
        <v>105751</v>
      </c>
      <c r="AQ51" s="343">
        <v>50.4</v>
      </c>
      <c r="AR51" s="344">
        <v>464.1</v>
      </c>
    </row>
    <row r="52" spans="1:44">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535</v>
      </c>
      <c r="AM52" s="347">
        <v>146697</v>
      </c>
      <c r="AN52" s="348">
        <v>11688</v>
      </c>
      <c r="AO52" s="349">
        <v>53.1</v>
      </c>
      <c r="AP52" s="350">
        <v>49969</v>
      </c>
      <c r="AQ52" s="351">
        <v>39.9</v>
      </c>
      <c r="AR52" s="352">
        <v>13.2</v>
      </c>
    </row>
    <row r="53" spans="1:44">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536</v>
      </c>
      <c r="AL53" s="331"/>
      <c r="AM53" s="339">
        <v>1462970</v>
      </c>
      <c r="AN53" s="340">
        <v>117329</v>
      </c>
      <c r="AO53" s="341">
        <v>-18.100000000000001</v>
      </c>
      <c r="AP53" s="342">
        <v>158564</v>
      </c>
      <c r="AQ53" s="343">
        <v>49.9</v>
      </c>
      <c r="AR53" s="344">
        <v>-68</v>
      </c>
    </row>
    <row r="54" spans="1:44">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535</v>
      </c>
      <c r="AM54" s="347">
        <v>121850</v>
      </c>
      <c r="AN54" s="348">
        <v>9772</v>
      </c>
      <c r="AO54" s="349">
        <v>-16.399999999999999</v>
      </c>
      <c r="AP54" s="350">
        <v>48412</v>
      </c>
      <c r="AQ54" s="351">
        <v>-3.1</v>
      </c>
      <c r="AR54" s="352">
        <v>-13.3</v>
      </c>
    </row>
    <row r="55" spans="1:44">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537</v>
      </c>
      <c r="AL55" s="331"/>
      <c r="AM55" s="339">
        <v>2696766</v>
      </c>
      <c r="AN55" s="340">
        <v>218309</v>
      </c>
      <c r="AO55" s="341">
        <v>86.1</v>
      </c>
      <c r="AP55" s="342">
        <v>106092</v>
      </c>
      <c r="AQ55" s="343">
        <v>-33.1</v>
      </c>
      <c r="AR55" s="344">
        <v>119.2</v>
      </c>
    </row>
    <row r="56" spans="1:44">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535</v>
      </c>
      <c r="AM56" s="347">
        <v>179178</v>
      </c>
      <c r="AN56" s="348">
        <v>14505</v>
      </c>
      <c r="AO56" s="349">
        <v>48.4</v>
      </c>
      <c r="AP56" s="350">
        <v>44299</v>
      </c>
      <c r="AQ56" s="351">
        <v>-8.5</v>
      </c>
      <c r="AR56" s="352">
        <v>56.9</v>
      </c>
    </row>
    <row r="57" spans="1:44">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538</v>
      </c>
      <c r="AL57" s="331"/>
      <c r="AM57" s="339">
        <v>1823235</v>
      </c>
      <c r="AN57" s="340">
        <v>149238</v>
      </c>
      <c r="AO57" s="341">
        <v>-31.6</v>
      </c>
      <c r="AP57" s="342">
        <v>78903</v>
      </c>
      <c r="AQ57" s="343">
        <v>-25.6</v>
      </c>
      <c r="AR57" s="344">
        <v>-6</v>
      </c>
    </row>
    <row r="58" spans="1:44">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535</v>
      </c>
      <c r="AM58" s="347">
        <v>456891</v>
      </c>
      <c r="AN58" s="348">
        <v>37398</v>
      </c>
      <c r="AO58" s="349">
        <v>157.80000000000001</v>
      </c>
      <c r="AP58" s="350">
        <v>49201</v>
      </c>
      <c r="AQ58" s="351">
        <v>11.1</v>
      </c>
      <c r="AR58" s="352">
        <v>146.69999999999999</v>
      </c>
    </row>
    <row r="59" spans="1:44">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539</v>
      </c>
      <c r="AL59" s="331"/>
      <c r="AM59" s="339">
        <v>649723</v>
      </c>
      <c r="AN59" s="340">
        <v>53745</v>
      </c>
      <c r="AO59" s="341">
        <v>-64</v>
      </c>
      <c r="AP59" s="342">
        <v>82993</v>
      </c>
      <c r="AQ59" s="343">
        <v>5.2</v>
      </c>
      <c r="AR59" s="344">
        <v>-69.2</v>
      </c>
    </row>
    <row r="60" spans="1:44">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535</v>
      </c>
      <c r="AM60" s="347">
        <v>363413</v>
      </c>
      <c r="AN60" s="348">
        <v>30061</v>
      </c>
      <c r="AO60" s="349">
        <v>-19.600000000000001</v>
      </c>
      <c r="AP60" s="350">
        <v>46787</v>
      </c>
      <c r="AQ60" s="351">
        <v>-4.9000000000000004</v>
      </c>
      <c r="AR60" s="352">
        <v>-14.7</v>
      </c>
    </row>
    <row r="61" spans="1:44">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540</v>
      </c>
      <c r="AL61" s="353"/>
      <c r="AM61" s="354">
        <v>1686125</v>
      </c>
      <c r="AN61" s="355">
        <v>136374</v>
      </c>
      <c r="AO61" s="356">
        <v>97.4</v>
      </c>
      <c r="AP61" s="357">
        <v>106461</v>
      </c>
      <c r="AQ61" s="358">
        <v>9.4</v>
      </c>
      <c r="AR61" s="344">
        <v>88</v>
      </c>
    </row>
    <row r="62" spans="1:44">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535</v>
      </c>
      <c r="AM62" s="347">
        <v>253606</v>
      </c>
      <c r="AN62" s="348">
        <v>20685</v>
      </c>
      <c r="AO62" s="349">
        <v>44.7</v>
      </c>
      <c r="AP62" s="350">
        <v>47734</v>
      </c>
      <c r="AQ62" s="351">
        <v>6.9</v>
      </c>
      <c r="AR62" s="352">
        <v>37.799999999999997</v>
      </c>
    </row>
    <row r="63" spans="1:44">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c r="AK67" s="269"/>
      <c r="AL67" s="269"/>
      <c r="AM67" s="269"/>
      <c r="AN67" s="269"/>
      <c r="AO67" s="269"/>
      <c r="AP67" s="269"/>
      <c r="AQ67" s="269"/>
      <c r="AR67" s="269"/>
      <c r="AS67" s="269"/>
      <c r="AT67" s="269"/>
    </row>
    <row r="68" spans="1:46" ht="13.5" hidden="1" customHeight="1">
      <c r="AK68" s="269"/>
      <c r="AL68" s="269"/>
      <c r="AM68" s="269"/>
      <c r="AN68" s="269"/>
      <c r="AO68" s="269"/>
      <c r="AP68" s="269"/>
      <c r="AQ68" s="269"/>
      <c r="AR68" s="269"/>
    </row>
    <row r="69" spans="1:46" ht="13.5" hidden="1" customHeight="1">
      <c r="AK69" s="269"/>
      <c r="AL69" s="269"/>
      <c r="AM69" s="269"/>
      <c r="AN69" s="269"/>
      <c r="AO69" s="269"/>
      <c r="AP69" s="269"/>
      <c r="AQ69" s="269"/>
      <c r="AR69" s="269"/>
    </row>
    <row r="70" spans="1:46" hidden="1">
      <c r="AK70" s="269"/>
      <c r="AL70" s="269"/>
      <c r="AM70" s="269"/>
      <c r="AN70" s="269"/>
      <c r="AO70" s="269"/>
      <c r="AP70" s="269"/>
      <c r="AQ70" s="269"/>
      <c r="AR70" s="269"/>
    </row>
    <row r="71" spans="1:46" hidden="1">
      <c r="AK71" s="269"/>
      <c r="AL71" s="269"/>
      <c r="AM71" s="269"/>
      <c r="AN71" s="269"/>
      <c r="AO71" s="269"/>
      <c r="AP71" s="269"/>
      <c r="AQ71" s="269"/>
      <c r="AR71" s="269"/>
    </row>
    <row r="72" spans="1:46" hidden="1">
      <c r="AK72" s="269"/>
      <c r="AL72" s="269"/>
      <c r="AM72" s="269"/>
      <c r="AN72" s="269"/>
      <c r="AO72" s="269"/>
      <c r="AP72" s="269"/>
      <c r="AQ72" s="269"/>
      <c r="AR72" s="269"/>
    </row>
    <row r="73" spans="1:46" hidden="1">
      <c r="AK73" s="269"/>
      <c r="AL73" s="269"/>
      <c r="AM73" s="269"/>
      <c r="AN73" s="269"/>
      <c r="AO73" s="269"/>
      <c r="AP73" s="269"/>
      <c r="AQ73" s="269"/>
      <c r="AR73" s="269"/>
    </row>
    <row r="74" spans="1:46" hidden="1"/>
  </sheetData>
  <sheetProtection algorithmName="SHA-512" hashValue="5dKKnDCRU69OWsf67z4EI+KfPi+zhHTI9HwPMy0KJMafujR1R4gIDmo2/nei7NL4SXHvKDwHLU358Vn3aXpjBg==" saltValue="LDhXke8mBpY+T0YWhwy2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election activeCell="BJ100" sqref="BJ100"/>
    </sheetView>
  </sheetViews>
  <sheetFormatPr defaultColWidth="0" defaultRowHeight="13.5" customHeight="1" zeroHeight="1"/>
  <cols>
    <col min="1" max="125" width="2.5" style="267" customWidth="1"/>
    <col min="126" max="16384" width="9" style="266" hidden="1"/>
  </cols>
  <sheetData>
    <row r="1" spans="2:125"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c r="B2" s="266"/>
      <c r="DG2" s="266"/>
    </row>
    <row r="3" spans="2:12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row r="5" spans="2:125"/>
    <row r="6" spans="2:125"/>
    <row r="7" spans="2:125"/>
    <row r="8" spans="2:125"/>
    <row r="9" spans="2:125">
      <c r="DU9" s="266"/>
    </row>
    <row r="10" spans="2:125"/>
    <row r="11" spans="2:125"/>
    <row r="12" spans="2:125"/>
    <row r="13" spans="2:125"/>
    <row r="14" spans="2:125"/>
    <row r="15" spans="2:125"/>
    <row r="16" spans="2:125"/>
    <row r="17" spans="125:125">
      <c r="DU17" s="266"/>
    </row>
    <row r="18" spans="125:125"/>
    <row r="19" spans="125:125"/>
    <row r="20" spans="125:125">
      <c r="DU20" s="266"/>
    </row>
    <row r="21" spans="125:125">
      <c r="DU21" s="266"/>
    </row>
    <row r="22" spans="125:125"/>
    <row r="23" spans="125:125"/>
    <row r="24" spans="125:125"/>
    <row r="25" spans="125:125"/>
    <row r="26" spans="125:125"/>
    <row r="27" spans="125:125"/>
    <row r="28" spans="125:125">
      <c r="DU28" s="266"/>
    </row>
    <row r="29" spans="125:125"/>
    <row r="30" spans="125:125"/>
    <row r="31" spans="125:125"/>
    <row r="32" spans="125:125"/>
    <row r="33" spans="2:125">
      <c r="B33" s="266"/>
      <c r="G33" s="266"/>
      <c r="I33" s="266"/>
    </row>
    <row r="34" spans="2:125">
      <c r="C34" s="266"/>
      <c r="P34" s="266"/>
      <c r="DE34" s="266"/>
      <c r="DH34" s="266"/>
    </row>
    <row r="35" spans="2:125">
      <c r="D35" s="266"/>
      <c r="E35" s="266"/>
      <c r="DG35" s="266"/>
      <c r="DJ35" s="266"/>
      <c r="DP35" s="266"/>
      <c r="DQ35" s="266"/>
      <c r="DR35" s="266"/>
      <c r="DS35" s="266"/>
      <c r="DT35" s="266"/>
      <c r="DU35" s="266"/>
    </row>
    <row r="36" spans="2:12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c r="DU37" s="266"/>
    </row>
    <row r="38" spans="2:125">
      <c r="DT38" s="266"/>
      <c r="DU38" s="266"/>
    </row>
    <row r="39" spans="2:125"/>
    <row r="40" spans="2:125">
      <c r="DH40" s="266"/>
    </row>
    <row r="41" spans="2:125">
      <c r="DE41" s="266"/>
    </row>
    <row r="42" spans="2:125">
      <c r="DG42" s="266"/>
      <c r="DJ42" s="266"/>
    </row>
    <row r="43" spans="2:12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c r="DU44" s="266"/>
    </row>
    <row r="45" spans="2:125"/>
    <row r="46" spans="2:125"/>
    <row r="47" spans="2:125"/>
    <row r="48" spans="2:125">
      <c r="DT48" s="266"/>
      <c r="DU48" s="266"/>
    </row>
    <row r="49" spans="120:125">
      <c r="DU49" s="266"/>
    </row>
    <row r="50" spans="120:125">
      <c r="DU50" s="266"/>
    </row>
    <row r="51" spans="120:125">
      <c r="DP51" s="266"/>
      <c r="DQ51" s="266"/>
      <c r="DR51" s="266"/>
      <c r="DS51" s="266"/>
      <c r="DT51" s="266"/>
      <c r="DU51" s="266"/>
    </row>
    <row r="52" spans="120:125"/>
    <row r="53" spans="120:125"/>
    <row r="54" spans="120:125">
      <c r="DU54" s="266"/>
    </row>
    <row r="55" spans="120:125"/>
    <row r="56" spans="120:125"/>
    <row r="57" spans="120:125"/>
    <row r="58" spans="120:125">
      <c r="DU58" s="266"/>
    </row>
    <row r="59" spans="120:125"/>
    <row r="60" spans="120:125"/>
    <row r="61" spans="120:125"/>
    <row r="62" spans="120:125"/>
    <row r="63" spans="120:125">
      <c r="DU63" s="266"/>
    </row>
    <row r="64" spans="120:125">
      <c r="DT64" s="266"/>
      <c r="DU64" s="266"/>
    </row>
    <row r="65" spans="123:125"/>
    <row r="66" spans="123:125"/>
    <row r="67" spans="123:125"/>
    <row r="68" spans="123:125"/>
    <row r="69" spans="123:125">
      <c r="DS69" s="266"/>
      <c r="DT69" s="266"/>
      <c r="DU69" s="266"/>
    </row>
    <row r="70" spans="123:125"/>
    <row r="71" spans="123:125"/>
    <row r="72" spans="123:125"/>
    <row r="73" spans="123:125"/>
    <row r="74" spans="123:125"/>
    <row r="75" spans="123:125"/>
    <row r="76" spans="123:125"/>
    <row r="77" spans="123:125"/>
    <row r="78" spans="123:125"/>
    <row r="79" spans="123:125"/>
    <row r="80" spans="123:125"/>
    <row r="81" spans="116:125"/>
    <row r="82" spans="116:125">
      <c r="DL82" s="266"/>
    </row>
    <row r="83" spans="116:125">
      <c r="DM83" s="266"/>
      <c r="DN83" s="266"/>
      <c r="DO83" s="266"/>
      <c r="DP83" s="266"/>
      <c r="DQ83" s="266"/>
      <c r="DR83" s="266"/>
      <c r="DS83" s="266"/>
      <c r="DT83" s="266"/>
      <c r="DU83" s="266"/>
    </row>
    <row r="84" spans="116:125"/>
    <row r="85" spans="116:125"/>
    <row r="86" spans="116:125"/>
    <row r="87" spans="116:125"/>
    <row r="88" spans="116:125">
      <c r="DU88" s="266"/>
    </row>
    <row r="89" spans="116:125"/>
    <row r="90" spans="116:125"/>
    <row r="91" spans="116:125"/>
    <row r="92" spans="116:125" ht="13.5" customHeight="1"/>
    <row r="93" spans="116:125" ht="13.5" customHeight="1"/>
    <row r="94" spans="116:125" ht="13.5" customHeight="1">
      <c r="DS94" s="266"/>
      <c r="DT94" s="266"/>
      <c r="DU94" s="266"/>
    </row>
    <row r="95" spans="116:125" ht="13.5" customHeight="1">
      <c r="DU95" s="266"/>
    </row>
    <row r="96" spans="116:125" ht="13.5" customHeight="1"/>
    <row r="97" spans="124:125" ht="13.5" customHeight="1"/>
    <row r="98" spans="124:125" ht="13.5" customHeight="1"/>
    <row r="99" spans="124:125" ht="13.5" customHeight="1"/>
    <row r="100" spans="124:125" ht="13.5" customHeight="1"/>
    <row r="101" spans="124:125" ht="13.5" customHeight="1">
      <c r="DU101" s="266"/>
    </row>
    <row r="102" spans="124:125" ht="13.5" customHeight="1"/>
    <row r="103" spans="124:125" ht="13.5" customHeight="1"/>
    <row r="104" spans="124:125" ht="13.5" customHeight="1">
      <c r="DT104" s="266"/>
      <c r="DU104" s="26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6" t="s">
        <v>542</v>
      </c>
    </row>
    <row r="117" spans="125:125" ht="13.5" hidden="1" customHeight="1"/>
    <row r="118" spans="125:125" ht="13.5" hidden="1" customHeight="1"/>
    <row r="119" spans="125:125" ht="13.5" hidden="1" customHeight="1"/>
    <row r="120" spans="125:125" ht="13.5" hidden="1" customHeight="1"/>
    <row r="121" spans="125:125" ht="13.5" hidden="1" customHeight="1">
      <c r="DU121" s="26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L5cZ1qIJrdLdCcYv99T8WCJzwKunLqtOM1uyxknr/HelnFeftl0K8hvYuQjKthqzzj+ALwJnAB1wCrEeyIig==" saltValue="f4BcONJxx7m/fmyK4w/w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election activeCell="AE100" sqref="AE100"/>
    </sheetView>
  </sheetViews>
  <sheetFormatPr defaultColWidth="0" defaultRowHeight="13.5" customHeight="1" zeroHeight="1"/>
  <cols>
    <col min="1" max="125" width="2.5" style="267" customWidth="1"/>
    <col min="126" max="142" width="0" style="266" hidden="1" customWidth="1"/>
    <col min="143" max="16384" width="9" style="266" hidden="1"/>
  </cols>
  <sheetData>
    <row r="1" spans="1:125" ht="13.5"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c r="B2" s="266"/>
      <c r="T2" s="266"/>
    </row>
    <row r="3" spans="1:12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6"/>
      <c r="G33" s="266"/>
      <c r="I33" s="266"/>
    </row>
    <row r="34" spans="2:125">
      <c r="C34" s="266"/>
      <c r="P34" s="266"/>
      <c r="R34" s="266"/>
      <c r="U34" s="266"/>
    </row>
    <row r="35" spans="2:12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c r="F36" s="266"/>
      <c r="H36" s="266"/>
      <c r="J36" s="266"/>
      <c r="K36" s="266"/>
      <c r="L36" s="266"/>
      <c r="M36" s="266"/>
      <c r="N36" s="266"/>
      <c r="O36" s="266"/>
      <c r="Q36" s="266"/>
      <c r="S36" s="266"/>
      <c r="V36" s="266"/>
    </row>
    <row r="37" spans="2:125"/>
    <row r="38" spans="2:125"/>
    <row r="39" spans="2:125"/>
    <row r="40" spans="2:125">
      <c r="U40" s="266"/>
    </row>
    <row r="41" spans="2:125">
      <c r="R41" s="266"/>
    </row>
    <row r="42" spans="2:12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c r="Q43" s="266"/>
      <c r="S43" s="266"/>
      <c r="V43" s="26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7"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QtHRIJS6Z4UeAEl9GtyadqM29fm4q60dztoBJpK6Dwr+zvPvFo6C2GMtm8hleoywvAj/eZEsqTICbbtZ3FyQ==" saltValue="jsNuTjsnJduwtfjo2072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N50" sqref="N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30.59</v>
      </c>
      <c r="G47" s="12">
        <v>27.12</v>
      </c>
      <c r="H47" s="12">
        <v>26.04</v>
      </c>
      <c r="I47" s="12">
        <v>28.39</v>
      </c>
      <c r="J47" s="13">
        <v>27.69</v>
      </c>
    </row>
    <row r="48" spans="2:10" ht="57.75" customHeight="1">
      <c r="B48" s="14"/>
      <c r="C48" s="1214" t="s">
        <v>4</v>
      </c>
      <c r="D48" s="1214"/>
      <c r="E48" s="1215"/>
      <c r="F48" s="15">
        <v>8.9499999999999993</v>
      </c>
      <c r="G48" s="16">
        <v>7.96</v>
      </c>
      <c r="H48" s="16">
        <v>14.79</v>
      </c>
      <c r="I48" s="16">
        <v>8.89</v>
      </c>
      <c r="J48" s="17">
        <v>6.28</v>
      </c>
    </row>
    <row r="49" spans="2:10" ht="57.75" customHeight="1" thickBot="1">
      <c r="B49" s="18"/>
      <c r="C49" s="1216" t="s">
        <v>5</v>
      </c>
      <c r="D49" s="1216"/>
      <c r="E49" s="1217"/>
      <c r="F49" s="19" t="s">
        <v>549</v>
      </c>
      <c r="G49" s="20" t="s">
        <v>550</v>
      </c>
      <c r="H49" s="20">
        <v>2.9</v>
      </c>
      <c r="I49" s="20" t="s">
        <v>551</v>
      </c>
      <c r="J49" s="21" t="s">
        <v>552</v>
      </c>
    </row>
    <row r="50" spans="2:10" ht="13.5" customHeight="1"/>
    <row r="51" spans="2:10" ht="13.5" hidden="1" customHeight="1"/>
    <row r="52" spans="2:10" ht="13.5" hidden="1" customHeight="1"/>
    <row r="53" spans="2:10" ht="13.5" hidden="1" customHeight="1"/>
  </sheetData>
  <sheetProtection algorithmName="SHA-512" hashValue="Kzl7yxvxVAnoukWQkHVS++mCF58a+sCgXWItt17IHzhnAF5op0lSEJEw6bW+oYAEdarH+WQFMia9PwbcoUDpDg==" saltValue="ICGw+BAyLd8S8f+K9DKf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2019-10-29T06:56:42Z</cp:lastPrinted>
  <dcterms:created xsi:type="dcterms:W3CDTF">2019-02-14T01:39:45Z</dcterms:created>
  <dcterms:modified xsi:type="dcterms:W3CDTF">2019-10-30T01:53:11Z</dcterms:modified>
</cp:coreProperties>
</file>